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autoCompressPictures="0"/>
  <mc:AlternateContent xmlns:mc="http://schemas.openxmlformats.org/markup-compatibility/2006">
    <mc:Choice Requires="x15">
      <x15ac:absPath xmlns:x15ac="http://schemas.microsoft.com/office/spreadsheetml/2010/11/ac" url="G:\Shared drives\Touring Services\Touring and Engagement\Resources\"/>
    </mc:Choice>
  </mc:AlternateContent>
  <xr:revisionPtr revIDLastSave="0" documentId="13_ncr:1_{1F71641A-79F8-4B0C-8B49-DB1CAFFB040C}" xr6:coauthVersionLast="47" xr6:coauthVersionMax="47" xr10:uidLastSave="{00000000-0000-0000-0000-000000000000}"/>
  <bookViews>
    <workbookView xWindow="-110" yWindow="-110" windowWidth="22780" windowHeight="14540" tabRatio="500" xr2:uid="{00000000-000D-0000-FFFF-FFFF00000000}"/>
  </bookViews>
  <sheets>
    <sheet name="BUDGET" sheetId="1" r:id="rId1"/>
    <sheet name="DATA VALIDATION" sheetId="2" state="hidden" r:id="rId2"/>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8" i="1" l="1"/>
  <c r="F25" i="1" a="1"/>
  <c r="F25" i="1"/>
  <c r="F26" i="1" a="1"/>
  <c r="F26" i="1"/>
  <c r="F27" i="1"/>
  <c r="F49" i="1"/>
  <c r="B55" i="1" a="1"/>
  <c r="B55" i="1"/>
  <c r="B56" i="1" a="1"/>
  <c r="B56" i="1"/>
  <c r="J42" i="1"/>
  <c r="J44" i="1"/>
  <c r="J41" i="1"/>
  <c r="J43" i="1"/>
  <c r="J45" i="1"/>
  <c r="J46" i="1"/>
  <c r="J47" i="1"/>
  <c r="J18" i="1"/>
  <c r="J19" i="1"/>
  <c r="J22" i="1"/>
  <c r="J20" i="1"/>
  <c r="J21" i="1"/>
  <c r="J23" i="1"/>
  <c r="J24" i="1"/>
  <c r="J25" i="1" a="1"/>
  <c r="J25" i="1"/>
  <c r="J26" i="1" a="1"/>
  <c r="J26" i="1"/>
  <c r="J27" i="1"/>
  <c r="J31" i="1"/>
  <c r="J32" i="1"/>
  <c r="J33" i="1"/>
  <c r="J34" i="1"/>
  <c r="J35" i="1"/>
  <c r="J36" i="1"/>
  <c r="J50" i="1"/>
  <c r="F19" i="1"/>
  <c r="F20" i="1"/>
  <c r="F21" i="1"/>
  <c r="F22" i="1"/>
  <c r="F23" i="1"/>
  <c r="F24" i="1"/>
  <c r="F30" i="1"/>
  <c r="F31" i="1"/>
  <c r="F32" i="1"/>
  <c r="F33" i="1"/>
  <c r="F34" i="1"/>
  <c r="F35" i="1"/>
  <c r="F36" i="1"/>
  <c r="F39" i="1"/>
  <c r="F40" i="1"/>
  <c r="F41" i="1"/>
  <c r="F42" i="1"/>
  <c r="F43" i="1"/>
  <c r="F44" i="1"/>
  <c r="F45" i="1"/>
  <c r="F46" i="1"/>
  <c r="F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Southey</author>
  </authors>
  <commentList>
    <comment ref="A10" authorId="0" shapeId="0" xr:uid="{1CB95BBE-92DA-4955-8DE8-F58B6422B6C6}">
      <text>
        <r>
          <rPr>
            <b/>
            <sz val="9"/>
            <color indexed="81"/>
            <rFont val="Tahoma"/>
            <family val="2"/>
          </rPr>
          <t xml:space="preserve">Same day open </t>
        </r>
        <r>
          <rPr>
            <sz val="9"/>
            <color indexed="81"/>
            <rFont val="Tahoma"/>
            <family val="2"/>
          </rPr>
          <t xml:space="preserve">- you perform the same day as you bump-in.
</t>
        </r>
        <r>
          <rPr>
            <b/>
            <sz val="9"/>
            <color indexed="81"/>
            <rFont val="Tahoma"/>
            <family val="2"/>
          </rPr>
          <t xml:space="preserve">Second day open </t>
        </r>
        <r>
          <rPr>
            <sz val="9"/>
            <color indexed="81"/>
            <rFont val="Tahoma"/>
            <family val="2"/>
          </rPr>
          <t xml:space="preserve">- you need at least 1 full day of bump-in before you perform (either matinee or evening on the second day).
</t>
        </r>
        <r>
          <rPr>
            <b/>
            <sz val="9"/>
            <color indexed="81"/>
            <rFont val="Tahoma"/>
            <family val="2"/>
          </rPr>
          <t>Third day open</t>
        </r>
        <r>
          <rPr>
            <sz val="9"/>
            <color indexed="81"/>
            <rFont val="Tahoma"/>
            <family val="2"/>
          </rPr>
          <t xml:space="preserve"> - you need at least 2 full days of bump-in before you perform (either matinee or evening on the third day).
</t>
        </r>
        <r>
          <rPr>
            <b/>
            <sz val="9"/>
            <color indexed="81"/>
            <rFont val="Tahoma"/>
            <family val="2"/>
          </rPr>
          <t xml:space="preserve">Fourth+ day open </t>
        </r>
        <r>
          <rPr>
            <sz val="9"/>
            <color indexed="81"/>
            <rFont val="Tahoma"/>
            <family val="2"/>
          </rPr>
          <t xml:space="preserve">- you need 3 or more full days of bump-in before you perform (either matinee or evening on the fourth day).
</t>
        </r>
        <r>
          <rPr>
            <i/>
            <sz val="9"/>
            <color indexed="81"/>
            <rFont val="Tahoma"/>
            <family val="2"/>
          </rPr>
          <t>Tip:</t>
        </r>
        <r>
          <rPr>
            <sz val="9"/>
            <color indexed="81"/>
            <rFont val="Tahoma"/>
            <family val="2"/>
          </rPr>
          <t xml:space="preserve"> Assume that you travel the day before you bump-in. This may change in negotiation with a presenter, but can serve as a starting point.</t>
        </r>
      </text>
    </comment>
    <comment ref="A11" authorId="0" shapeId="0" xr:uid="{9638253F-1AAD-4F05-8D98-C91F3A58716A}">
      <text>
        <r>
          <rPr>
            <b/>
            <sz val="9"/>
            <color indexed="81"/>
            <rFont val="Tahoma"/>
            <family val="2"/>
          </rPr>
          <t>Same day out</t>
        </r>
        <r>
          <rPr>
            <sz val="9"/>
            <color indexed="81"/>
            <rFont val="Tahoma"/>
            <family val="2"/>
          </rPr>
          <t xml:space="preserve"> - you can fully bump-out immediately after the final performance
</t>
        </r>
        <r>
          <rPr>
            <b/>
            <sz val="9"/>
            <color indexed="81"/>
            <rFont val="Tahoma"/>
            <family val="2"/>
          </rPr>
          <t>Next day out</t>
        </r>
        <r>
          <rPr>
            <sz val="9"/>
            <color indexed="81"/>
            <rFont val="Tahoma"/>
            <family val="2"/>
          </rPr>
          <t xml:space="preserve"> - you need another day or part-day to fully bump-out 
</t>
        </r>
        <r>
          <rPr>
            <i/>
            <sz val="9"/>
            <color indexed="81"/>
            <rFont val="Tahoma"/>
            <family val="2"/>
          </rPr>
          <t>Tip:</t>
        </r>
        <r>
          <rPr>
            <sz val="9"/>
            <color indexed="81"/>
            <rFont val="Tahoma"/>
            <family val="2"/>
          </rPr>
          <t xml:space="preserve"> Assume that you travel the day after you bump-out. This may change in negotiation with a presenter, but can serve as a starting point.</t>
        </r>
      </text>
    </comment>
    <comment ref="A12" authorId="0" shapeId="0" xr:uid="{0EA9517E-47C9-4D3F-AF5C-DB004FC37D37}">
      <text>
        <r>
          <rPr>
            <sz val="9"/>
            <color indexed="81"/>
            <rFont val="Tahoma"/>
            <family val="2"/>
          </rPr>
          <t xml:space="preserve">Based on the number of presenters you have spoken to or you think may be interested in the work, </t>
        </r>
        <r>
          <rPr>
            <b/>
            <sz val="9"/>
            <color indexed="81"/>
            <rFont val="Tahoma"/>
            <family val="2"/>
          </rPr>
          <t>how many do you estimate will buy-in to the tour?</t>
        </r>
        <r>
          <rPr>
            <sz val="9"/>
            <color indexed="81"/>
            <rFont val="Tahoma"/>
            <family val="2"/>
          </rPr>
          <t xml:space="preserve"> You may end up with more or less, but making a </t>
        </r>
        <r>
          <rPr>
            <b/>
            <sz val="9"/>
            <color indexed="81"/>
            <rFont val="Tahoma"/>
            <family val="2"/>
          </rPr>
          <t>realistic</t>
        </r>
        <r>
          <rPr>
            <sz val="9"/>
            <color indexed="81"/>
            <rFont val="Tahoma"/>
            <family val="2"/>
          </rPr>
          <t xml:space="preserve"> estimate here will help you figure out if a tour is financially viable. 
</t>
        </r>
        <r>
          <rPr>
            <i/>
            <sz val="9"/>
            <color indexed="81"/>
            <rFont val="Tahoma"/>
            <family val="2"/>
          </rPr>
          <t xml:space="preserve">Tip: </t>
        </r>
        <r>
          <rPr>
            <sz val="9"/>
            <color indexed="81"/>
            <rFont val="Tahoma"/>
            <family val="2"/>
          </rPr>
          <t xml:space="preserve">If you are just starting to pitch your work and are unsure what interest is out there based on past tours, we suggest a low figure up to 5 presenters. </t>
        </r>
      </text>
    </comment>
    <comment ref="A18" authorId="0" shapeId="0" xr:uid="{47EBFA25-3453-40CF-BB16-A7A07E533FF4}">
      <text>
        <r>
          <rPr>
            <sz val="9"/>
            <color indexed="81"/>
            <rFont val="Tahoma"/>
            <family val="2"/>
          </rPr>
          <t>eg. 1 week rehearsal x 4 performers x $1,350 per week</t>
        </r>
      </text>
    </comment>
    <comment ref="A30" authorId="0" shapeId="0" xr:uid="{BE427C87-206C-40C4-9BD3-1732771AAE2C}">
      <text>
        <r>
          <rPr>
            <sz val="9"/>
            <color indexed="81"/>
            <rFont val="Tahoma"/>
            <family val="2"/>
          </rPr>
          <t>eg. 5 days x $150 per day</t>
        </r>
      </text>
    </comment>
    <comment ref="A31" authorId="0" shapeId="0" xr:uid="{C5C030C4-F226-4B08-88F4-571A09D3BAF2}">
      <text>
        <r>
          <rPr>
            <sz val="9"/>
            <color indexed="81"/>
            <rFont val="Tahoma"/>
            <family val="2"/>
          </rPr>
          <t>Equipment essential and specific to the work that managed venues will not be able to supply. Eg. wireless headset, or a specific projector.</t>
        </r>
      </text>
    </comment>
    <comment ref="A39" authorId="0" shapeId="0" xr:uid="{94A51589-FB2D-4C13-BB34-C8F3911CCFC6}">
      <text>
        <r>
          <rPr>
            <sz val="9"/>
            <color indexed="81"/>
            <rFont val="Tahoma"/>
            <family val="2"/>
          </rPr>
          <t>Do you need graphic design or artwork created for posters or flyers? This should be for creation of content during remount, not printing of materials. Printing of marketing material is usually handled by the Presenter.</t>
        </r>
      </text>
    </comment>
    <comment ref="A41" authorId="0" shapeId="0" xr:uid="{5FE45F59-1EEC-4288-8ACE-C6EB7AEFFB1B}">
      <text>
        <r>
          <rPr>
            <sz val="9"/>
            <color indexed="81"/>
            <rFont val="Tahoma"/>
            <family val="2"/>
          </rPr>
          <t>Administration can include phone bills, internet dongle, postage, printing, office supples, licences and permits (Working with Children Blue Cards).</t>
        </r>
      </text>
    </comment>
    <comment ref="A42" authorId="0" shapeId="0" xr:uid="{66D2BBA8-BD17-4584-9BE7-FC95405CF45F}">
      <text>
        <r>
          <rPr>
            <sz val="9"/>
            <color indexed="81"/>
            <rFont val="Tahoma"/>
            <family val="2"/>
          </rPr>
          <t xml:space="preserve">Especially important if the Producer is not touring and you do not collect royalties.
</t>
        </r>
      </text>
    </comment>
    <comment ref="A43" authorId="0" shapeId="0" xr:uid="{62DC1152-3805-4D61-B1DE-4488E0C53296}">
      <text>
        <r>
          <rPr>
            <sz val="9"/>
            <color indexed="81"/>
            <rFont val="Tahoma"/>
            <family val="2"/>
          </rPr>
          <t>Do you have public liability insurance that you pay annually? If so, you can include insurance costs on a pro-rata basis.</t>
        </r>
      </text>
    </comment>
    <comment ref="A44" authorId="0" shapeId="0" xr:uid="{60367AE0-D612-4FBE-9550-4C5FFA98DA1D}">
      <text>
        <r>
          <rPr>
            <sz val="9"/>
            <color indexed="81"/>
            <rFont val="Tahoma"/>
            <family val="2"/>
          </rPr>
          <t>Will you take out travel insurance for the duration of the tour?</t>
        </r>
      </text>
    </comment>
    <comment ref="A45" authorId="0" shapeId="0" xr:uid="{75EAD962-46E3-4E96-80BC-13C655F36C5D}">
      <text>
        <r>
          <rPr>
            <sz val="9"/>
            <color indexed="81"/>
            <rFont val="Tahoma"/>
            <family val="2"/>
          </rPr>
          <t>eg. property/equipment insurance if you tour with high value items.</t>
        </r>
      </text>
    </comment>
    <comment ref="A55" authorId="0" shapeId="0" xr:uid="{DBF3A77C-7B24-47B4-8079-08E27BCF3161}">
      <text>
        <r>
          <rPr>
            <sz val="9"/>
            <color indexed="81"/>
            <rFont val="Tahoma"/>
            <family val="2"/>
          </rPr>
          <t>The</t>
        </r>
        <r>
          <rPr>
            <b/>
            <sz val="9"/>
            <color indexed="81"/>
            <rFont val="Tahoma"/>
            <family val="2"/>
          </rPr>
          <t xml:space="preserve"> Estimated Cost (Per Performance)</t>
        </r>
        <r>
          <rPr>
            <sz val="9"/>
            <color indexed="81"/>
            <rFont val="Tahoma"/>
            <family val="2"/>
          </rPr>
          <t xml:space="preserve"> is roughly calculated by taking the Weekly on tour cost, multipying it by the proportion of time it would take to do one performance, and then adding a portion of the Remount costs pro-rata across all presenters. 
To figure out the proportion of time it takes to do one performance we use the "bump-in time" and "bump-out" time i.e. a second day open show (2 days) which bumps out the night of the show (0 days), and you arrive the afternoon the day before bump-in and leave the morning the day after bump-out (0.5 days) = </t>
        </r>
        <r>
          <rPr>
            <b/>
            <sz val="9"/>
            <color indexed="81"/>
            <rFont val="Tahoma"/>
            <family val="2"/>
          </rPr>
          <t>2.5 days or 50% of the weekly fee</t>
        </r>
        <r>
          <rPr>
            <sz val="9"/>
            <color indexed="81"/>
            <rFont val="Tahoma"/>
            <family val="2"/>
          </rPr>
          <t xml:space="preserve">; or a same day open show (1 day) which bumps out the night of the show (0 days), and same arrival/departure (0.5 days) = </t>
        </r>
        <r>
          <rPr>
            <b/>
            <sz val="9"/>
            <color indexed="81"/>
            <rFont val="Tahoma"/>
            <family val="2"/>
          </rPr>
          <t xml:space="preserve">1.5 days or 30% of the weekly fee
</t>
        </r>
        <r>
          <rPr>
            <sz val="9"/>
            <color indexed="81"/>
            <rFont val="Tahoma"/>
            <family val="2"/>
          </rPr>
          <t>The pro-rata Remount cost is the total Remount cost divided by the "estimated number of presenters for the tour"</t>
        </r>
        <r>
          <rPr>
            <b/>
            <sz val="9"/>
            <color indexed="81"/>
            <rFont val="Tahoma"/>
            <family val="2"/>
          </rPr>
          <t xml:space="preserve">
This is an estimate only and you can choose a higher or lower performance fee that you feel is appropriate.</t>
        </r>
      </text>
    </comment>
    <comment ref="A56" authorId="0" shapeId="0" xr:uid="{F05969DF-CE36-4396-856A-ECAA335772C0}">
      <text>
        <r>
          <rPr>
            <sz val="9"/>
            <color indexed="81"/>
            <rFont val="Tahoma"/>
            <family val="2"/>
          </rPr>
          <t>based on the Estimated Cost (Per Performance), we suggest using the following Cost Range for listing on the website.</t>
        </r>
      </text>
    </comment>
    <comment ref="A58" authorId="0" shapeId="0" xr:uid="{C22AE607-AFB3-416D-8463-ABA55B352523}">
      <text>
        <r>
          <rPr>
            <sz val="9"/>
            <color indexed="81"/>
            <rFont val="Tahoma"/>
            <family val="2"/>
          </rPr>
          <t>If you think the Suggested Cost Range is inaccurate, please provide your Preferred Cost Range below. You can also note that the Work is still "In-Development" if you are yet to premiere or finish the work.
Please make a note on why you would prefer the cost range to be different.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<sst xmlns="http://schemas.openxmlformats.org/spreadsheetml/2006/main" count="113" uniqueCount="87">
  <si>
    <t>INSTRUCTIONS</t>
  </si>
  <si>
    <t>Employee</t>
  </si>
  <si>
    <t>Contractor</t>
  </si>
  <si>
    <t>Other (specify)</t>
  </si>
  <si>
    <t>Consumables</t>
  </si>
  <si>
    <t>Tour Details</t>
  </si>
  <si>
    <t>Work</t>
  </si>
  <si>
    <t>Artist / Company</t>
  </si>
  <si>
    <t>Royalties (% of Net Box Office)</t>
  </si>
  <si>
    <t>Max number of performances per week</t>
  </si>
  <si>
    <t>Total number of people in touring party</t>
  </si>
  <si>
    <t>Weeks</t>
  </si>
  <si>
    <t>Pax</t>
  </si>
  <si>
    <t>WorkCover</t>
  </si>
  <si>
    <t>Rate</t>
  </si>
  <si>
    <t>Total</t>
  </si>
  <si>
    <t>Notes</t>
  </si>
  <si>
    <t>Director Fees</t>
  </si>
  <si>
    <t>Cost</t>
  </si>
  <si>
    <t>Set Maintenance</t>
  </si>
  <si>
    <t>Costume Maintenance</t>
  </si>
  <si>
    <t>Rehearsal Space Hire</t>
  </si>
  <si>
    <t>Travel Costs</t>
  </si>
  <si>
    <t>Honorarium</t>
  </si>
  <si>
    <t>Producer Fee</t>
  </si>
  <si>
    <t>Performer Fees</t>
  </si>
  <si>
    <t>Musician Fees</t>
  </si>
  <si>
    <t>Designer / Creatives Fees</t>
  </si>
  <si>
    <t>WorkCover Rate</t>
  </si>
  <si>
    <t>Superannuation</t>
  </si>
  <si>
    <t>Remount</t>
  </si>
  <si>
    <t>Salaries &amp; Fees</t>
  </si>
  <si>
    <t>Production</t>
  </si>
  <si>
    <t>Tour Manager Fees</t>
  </si>
  <si>
    <t>Stage Manager / Crew Fees</t>
  </si>
  <si>
    <t>Administration Fee</t>
  </si>
  <si>
    <t>Travel Insurance</t>
  </si>
  <si>
    <t>Public Liability Insurance</t>
  </si>
  <si>
    <t>Other Insurance</t>
  </si>
  <si>
    <t>Units</t>
  </si>
  <si>
    <t>Marketing Materials</t>
  </si>
  <si>
    <t>Remount Only</t>
  </si>
  <si>
    <r>
      <t>Other</t>
    </r>
    <r>
      <rPr>
        <sz val="10"/>
        <color rgb="FF000000"/>
        <rFont val="Arial"/>
        <family val="2"/>
      </rPr>
      <t xml:space="preserve"> (specify)</t>
    </r>
  </si>
  <si>
    <t>Equipment / Production Hire</t>
  </si>
  <si>
    <t>Marketing, Administration &amp; Other</t>
  </si>
  <si>
    <t>Salaries &amp; Fees Subtotal</t>
  </si>
  <si>
    <t>Production Subtotal</t>
  </si>
  <si>
    <t>Marketing, Administration &amp; Other Subtotal</t>
  </si>
  <si>
    <t>On Tour (Weekly)</t>
  </si>
  <si>
    <t>Total Weekly Costs</t>
  </si>
  <si>
    <t>Total Remount Costs</t>
  </si>
  <si>
    <t>Contractor w/ Super</t>
  </si>
  <si>
    <t>Fee Type</t>
  </si>
  <si>
    <t>•  This budget is to calculate remount costs, weekly salaries and company costs. This budget does not include touring costs (travel, accommodation, per diems etc)</t>
  </si>
  <si>
    <t>•  Only complete cells in white — all coloured cells will automatically calculate</t>
  </si>
  <si>
    <t>•  All costs must be exclusive of GST</t>
  </si>
  <si>
    <t>•  Use whole dollar amounts</t>
  </si>
  <si>
    <t>•  Only complete relevant / applicable cells</t>
  </si>
  <si>
    <t>•  Contact QTouring if you have any questions when filling out this budget</t>
  </si>
  <si>
    <t>Superannuation Rate</t>
  </si>
  <si>
    <t>Oncosts will automatically calculate based on the "Fee Type" selected.</t>
  </si>
  <si>
    <t>Check your superannuation and workcover obligations for Contractors here</t>
  </si>
  <si>
    <t>Tour Budgeting Tool</t>
  </si>
  <si>
    <t>as at 30/09/2025</t>
  </si>
  <si>
    <t>BUMP-IN</t>
  </si>
  <si>
    <t>Same day open</t>
  </si>
  <si>
    <t>Second day open</t>
  </si>
  <si>
    <t>Third day open</t>
  </si>
  <si>
    <t>Fourth+ day open</t>
  </si>
  <si>
    <t>BUMP-OUT</t>
  </si>
  <si>
    <t>$2,500 and under</t>
  </si>
  <si>
    <t>$2,500 - $5,000</t>
  </si>
  <si>
    <t>$5,000 - $10,000</t>
  </si>
  <si>
    <t>$10,000 and over</t>
  </si>
  <si>
    <t>Concept / In-Development</t>
  </si>
  <si>
    <t>COST RANGE</t>
  </si>
  <si>
    <t>Estimated Cost (Per Performance)</t>
  </si>
  <si>
    <t>Estimated number of presenters for the tour?</t>
  </si>
  <si>
    <t>How long does it take to bump-in?</t>
  </si>
  <si>
    <t>How long does it take to bump-out?</t>
  </si>
  <si>
    <t>Suggested Cost Range</t>
  </si>
  <si>
    <t>Preferred Cost Range</t>
  </si>
  <si>
    <r>
      <t>Cost Range</t>
    </r>
    <r>
      <rPr>
        <b/>
        <i/>
        <sz val="10"/>
        <color theme="1"/>
        <rFont val="Arial"/>
        <family val="2"/>
      </rPr>
      <t xml:space="preserve"> </t>
    </r>
    <r>
      <rPr>
        <i/>
        <sz val="10"/>
        <color theme="1"/>
        <rFont val="Arial"/>
        <family val="2"/>
      </rPr>
      <t>(for QTouring Website Listing)</t>
    </r>
  </si>
  <si>
    <t>Same day out</t>
  </si>
  <si>
    <t>Next day out</t>
  </si>
  <si>
    <t>•  Hover over a cell with a red mark in the corner for more information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</si>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</sst>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
    <numFmt numFmtId="165" formatCode="d\-m\-yy"/>
  </numFmts>
  <fonts count="28" x14ac:knownFonts="1">
    <font>
      <sz val="11"/>
      <color rgb="FF48545D"/>
      <name val="Helvetica"/>
    </font>
    <font>
      <sz val="10"/>
      <name val="MS Sans Serif"/>
      <family val="2"/>
    </font>
    <font>
      <sz val="11"/>
      <color rgb="FF48545D"/>
      <name val="Helvetica"/>
      <family val="2"/>
    </font>
    <font>
      <b/>
      <sz val="11"/>
      <color rgb="FF48545D"/>
      <name val="Helvetica"/>
      <family val="2"/>
    </font>
    <font>
      <sz val="36"/>
      <name val="Arial"/>
      <family val="2"/>
    </font>
    <font>
      <sz val="10"/>
      <name val="Arial"/>
      <family val="2"/>
    </font>
    <font>
      <sz val="10"/>
      <color theme="1"/>
      <name val="Arial"/>
      <family val="2"/>
    </font>
    <font>
      <b/>
      <sz val="10"/>
      <color theme="1"/>
      <name val="Arial"/>
      <family val="2"/>
    </font>
    <font>
      <i/>
      <sz val="10"/>
      <name val="Arial"/>
      <family val="2"/>
    </font>
    <font>
      <sz val="11"/>
      <color rgb="FF48545D"/>
      <name val="Arial"/>
      <family val="2"/>
    </font>
    <font>
      <u/>
      <sz val="11"/>
      <color theme="10"/>
      <name val="Helvetica"/>
    </font>
    <font>
      <sz val="11"/>
      <color rgb="FF48545D"/>
      <name val="Helvetica"/>
    </font>
    <font>
      <i/>
      <sz val="10"/>
      <color theme="0" tint="-0.34998626667073579"/>
      <name val="Arial"/>
      <family val="2"/>
    </font>
    <font>
      <sz val="10"/>
      <color rgb="FF48545D"/>
      <name val="Arial"/>
      <family val="2"/>
    </font>
    <font>
      <sz val="10"/>
      <color indexed="8"/>
      <name val="Arial"/>
      <family val="2"/>
    </font>
    <font>
      <i/>
      <sz val="10"/>
      <color indexed="8"/>
      <name val="Arial"/>
      <family val="2"/>
    </font>
    <font>
      <b/>
      <sz val="10"/>
      <color rgb="FF48545D"/>
      <name val="Arial"/>
      <family val="2"/>
    </font>
    <font>
      <b/>
      <sz val="10"/>
      <color indexed="8"/>
      <name val="Arial"/>
      <family val="2"/>
    </font>
    <font>
      <sz val="10"/>
      <color theme="0" tint="-0.34998626667073579"/>
      <name val="Arial"/>
      <family val="2"/>
    </font>
    <font>
      <sz val="10"/>
      <color rgb="FF000000"/>
      <name val="Arial"/>
      <family val="2"/>
    </font>
    <font>
      <b/>
      <sz val="10"/>
      <name val="Arial"/>
      <family val="2"/>
    </font>
    <font>
      <i/>
      <sz val="10"/>
      <color rgb="FF48545D"/>
      <name val="Arial"/>
      <family val="2"/>
    </font>
    <font>
      <i/>
      <u/>
      <sz val="10"/>
      <color theme="10"/>
      <name val="Arial"/>
      <family val="2"/>
    </font>
    <font>
      <sz val="9"/>
      <color indexed="81"/>
      <name val="Tahoma"/>
      <family val="2"/>
    </font>
    <font>
      <b/>
      <sz val="9"/>
      <color indexed="81"/>
      <name val="Tahoma"/>
      <family val="2"/>
    </font>
    <font>
      <i/>
      <sz val="9"/>
      <color indexed="81"/>
      <name val="Tahoma"/>
      <family val="2"/>
    </font>
    <font>
      <b/>
      <i/>
      <sz val="10"/>
      <color theme="1"/>
      <name val="Arial"/>
      <family val="2"/>
    </font>
    <font>
      <i/>
      <sz val="10"/>
      <color theme="1"/>
      <name val="Arial"/>
      <family val="2"/>
    </font>
  </fonts>
  <fills count="7">
    <fill>
      <patternFill patternType="none"/>
    </fill>
    <fill>
      <patternFill patternType="gray125"/>
    </fill>
    <fill>
      <patternFill patternType="solid">
        <fgColor rgb="FFD8F4DC"/>
      </patternFill>
    </fill>
    <fill>
      <patternFill patternType="solid">
        <fgColor rgb="FFFFD2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7474"/>
        <bgColor indexed="64"/>
      </patternFill>
    </fill>
  </fills>
  <borders count="6">
    <border>
      <left/>
      <right/>
      <top/>
      <bottom/>
      <diagonal/>
    </border>
    <border>
      <left/>
      <right/>
      <top style="thin">
        <color rgb="FFD8F4DC"/>
      </top>
      <bottom style="thin">
        <color rgb="FFD8F4DC"/>
      </bottom>
      <diagonal/>
    </border>
    <border>
      <left/>
      <right/>
      <top style="thin">
        <color rgb="FFF94957"/>
      </top>
      <bottom style="thin">
        <color rgb="FFF94957"/>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9">
    <xf numFmtId="0" fontId="0" fillId="0" borderId="0"/>
    <xf numFmtId="0" fontId="3" fillId="2" borderId="1" applyNumberFormat="0" applyAlignment="0" applyProtection="0"/>
    <xf numFmtId="0" fontId="1" fillId="0" borderId="0"/>
    <xf numFmtId="0" fontId="2" fillId="0" borderId="1">
      <alignment vertical="center"/>
    </xf>
    <xf numFmtId="0" fontId="2" fillId="0" borderId="1"/>
    <xf numFmtId="0" fontId="3" fillId="0" borderId="2" applyAlignment="0" applyProtection="0">
      <alignment vertical="center"/>
    </xf>
    <xf numFmtId="0" fontId="10" fillId="0" borderId="0" applyNumberFormat="0" applyFill="0" applyBorder="0" applyAlignment="0" applyProtection="0"/>
    <xf numFmtId="44" fontId="11" fillId="0" borderId="0" applyFont="0" applyFill="0" applyBorder="0" applyAlignment="0" applyProtection="0"/>
    <xf numFmtId="9" fontId="11" fillId="0" borderId="0" applyFont="0" applyFill="0" applyBorder="0" applyAlignment="0" applyProtection="0"/>
  </cellStyleXfs>
  <cellXfs count="75">
    <xf numFmtId="0" fontId="0" fillId="0" borderId="0" xfId="0"/>
    <xf numFmtId="0" fontId="14" fillId="0" borderId="4" xfId="2" applyFont="1" applyBorder="1" applyAlignment="1" applyProtection="1">
      <alignment horizontal="left"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10" fontId="5" fillId="0" borderId="4" xfId="8" applyNumberFormat="1" applyFont="1" applyBorder="1" applyAlignment="1" applyProtection="1">
      <alignment horizontal="center" vertical="center"/>
      <protection locked="0"/>
    </xf>
    <xf numFmtId="0" fontId="21" fillId="0" borderId="0" xfId="0" applyFont="1" applyAlignment="1" applyProtection="1">
      <alignment vertical="center"/>
      <protection locked="0"/>
    </xf>
    <xf numFmtId="0" fontId="8" fillId="0" borderId="3" xfId="0" applyFont="1" applyBorder="1" applyAlignment="1" applyProtection="1">
      <alignment horizontal="center" vertical="center"/>
      <protection locked="0"/>
    </xf>
    <xf numFmtId="44" fontId="5" fillId="0" borderId="3" xfId="7" applyFont="1" applyBorder="1" applyAlignment="1" applyProtection="1">
      <alignment horizontal="center" vertical="center"/>
      <protection locked="0"/>
    </xf>
    <xf numFmtId="44" fontId="5" fillId="0" borderId="4" xfId="7" applyFont="1" applyBorder="1" applyAlignment="1" applyProtection="1">
      <alignment horizontal="center" vertical="center"/>
      <protection locked="0"/>
    </xf>
    <xf numFmtId="0" fontId="4" fillId="0" borderId="0" xfId="2" applyFont="1" applyAlignment="1" applyProtection="1">
      <alignment horizontal="left" vertical="top"/>
      <protection hidden="1"/>
    </xf>
    <xf numFmtId="0" fontId="5" fillId="0" borderId="0" xfId="2" applyFont="1" applyAlignment="1" applyProtection="1">
      <alignment horizontal="left" vertical="center"/>
      <protection hidden="1"/>
    </xf>
    <xf numFmtId="0" fontId="5" fillId="0" borderId="0" xfId="2" applyFont="1" applyAlignment="1" applyProtection="1">
      <alignment horizontal="center" vertical="center"/>
      <protection hidden="1"/>
    </xf>
    <xf numFmtId="0" fontId="6" fillId="0" borderId="0" xfId="0" applyFont="1" applyAlignment="1" applyProtection="1">
      <alignment vertical="center"/>
      <protection hidden="1"/>
    </xf>
    <xf numFmtId="0" fontId="13" fillId="0" borderId="0" xfId="0" applyFont="1" applyProtection="1">
      <protection hidden="1"/>
    </xf>
    <xf numFmtId="0" fontId="13" fillId="0" borderId="0" xfId="0" applyFont="1" applyAlignment="1" applyProtection="1">
      <alignment horizontal="center"/>
      <protection hidden="1"/>
    </xf>
    <xf numFmtId="0" fontId="7" fillId="3" borderId="0" xfId="0" applyFont="1" applyFill="1" applyAlignment="1" applyProtection="1">
      <alignment vertical="center"/>
      <protection hidden="1"/>
    </xf>
    <xf numFmtId="0" fontId="5" fillId="3" borderId="0" xfId="0" applyFont="1" applyFill="1" applyAlignment="1" applyProtection="1">
      <alignment vertical="center"/>
      <protection hidden="1"/>
    </xf>
    <xf numFmtId="0" fontId="6" fillId="0" borderId="0" xfId="0" applyFont="1" applyAlignment="1" applyProtection="1">
      <alignment horizontal="center"/>
      <protection hidden="1"/>
    </xf>
    <xf numFmtId="0" fontId="16" fillId="4" borderId="0" xfId="3" applyFont="1" applyFill="1" applyBorder="1" applyProtection="1">
      <alignment vertical="center"/>
      <protection hidden="1"/>
    </xf>
    <xf numFmtId="0" fontId="5" fillId="0" borderId="0" xfId="0" applyFont="1" applyAlignment="1" applyProtection="1">
      <alignment vertical="center"/>
      <protection hidden="1"/>
    </xf>
    <xf numFmtId="0" fontId="7" fillId="4" borderId="4" xfId="0" applyFont="1" applyFill="1" applyBorder="1" applyAlignment="1" applyProtection="1">
      <alignment vertical="center"/>
      <protection hidden="1"/>
    </xf>
    <xf numFmtId="0" fontId="5" fillId="4" borderId="4" xfId="0" applyFont="1" applyFill="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9" fillId="0" borderId="0" xfId="0" applyFont="1" applyProtection="1">
      <protection hidden="1"/>
    </xf>
    <xf numFmtId="0" fontId="13" fillId="4" borderId="0" xfId="3" applyFont="1" applyFill="1" applyBorder="1" applyProtection="1">
      <alignment vertical="center"/>
      <protection hidden="1"/>
    </xf>
    <xf numFmtId="0" fontId="7" fillId="3" borderId="0" xfId="0" applyFont="1" applyFill="1" applyAlignment="1" applyProtection="1">
      <alignment horizontal="center" vertical="center"/>
      <protection hidden="1"/>
    </xf>
    <xf numFmtId="0" fontId="5" fillId="0" borderId="0" xfId="2" applyFont="1" applyAlignment="1" applyProtection="1">
      <alignment vertical="center"/>
      <protection hidden="1"/>
    </xf>
    <xf numFmtId="0" fontId="7" fillId="4" borderId="3" xfId="0" applyFont="1" applyFill="1" applyBorder="1" applyAlignment="1" applyProtection="1">
      <alignment vertical="center"/>
      <protection hidden="1"/>
    </xf>
    <xf numFmtId="0" fontId="14" fillId="4" borderId="3" xfId="2" applyFont="1" applyFill="1" applyBorder="1" applyAlignment="1" applyProtection="1">
      <alignment horizontal="left" vertical="center"/>
      <protection hidden="1"/>
    </xf>
    <xf numFmtId="0" fontId="14" fillId="4" borderId="4" xfId="2" applyFont="1" applyFill="1" applyBorder="1" applyAlignment="1" applyProtection="1">
      <alignment horizontal="left" vertical="center"/>
      <protection hidden="1"/>
    </xf>
    <xf numFmtId="0" fontId="15" fillId="4" borderId="4" xfId="2" applyFont="1" applyFill="1" applyBorder="1" applyAlignment="1" applyProtection="1">
      <alignment horizontal="left" vertical="center"/>
      <protection hidden="1"/>
    </xf>
    <xf numFmtId="165" fontId="20" fillId="5" borderId="0" xfId="0" applyNumberFormat="1" applyFont="1" applyFill="1" applyAlignment="1" applyProtection="1">
      <alignment vertical="center"/>
      <protection hidden="1"/>
    </xf>
    <xf numFmtId="0" fontId="7" fillId="3" borderId="3" xfId="0" applyFont="1" applyFill="1" applyBorder="1" applyAlignment="1" applyProtection="1">
      <alignment vertical="center"/>
      <protection hidden="1"/>
    </xf>
    <xf numFmtId="0" fontId="9" fillId="0" borderId="0" xfId="0" applyFont="1" applyAlignment="1" applyProtection="1">
      <alignment vertical="center"/>
      <protection hidden="1"/>
    </xf>
    <xf numFmtId="0" fontId="12" fillId="0" borderId="0" xfId="3" applyFont="1" applyBorder="1" applyProtection="1">
      <alignment vertical="center"/>
      <protection hidden="1"/>
    </xf>
    <xf numFmtId="0" fontId="12" fillId="0" borderId="0" xfId="3" applyFont="1" applyBorder="1" applyAlignment="1" applyProtection="1">
      <alignment horizontal="center" vertical="center"/>
      <protection hidden="1"/>
    </xf>
    <xf numFmtId="0" fontId="17" fillId="4" borderId="4" xfId="7" applyNumberFormat="1" applyFont="1" applyFill="1" applyBorder="1" applyAlignment="1" applyProtection="1">
      <alignment horizontal="center" vertical="center"/>
      <protection hidden="1"/>
    </xf>
    <xf numFmtId="9" fontId="8" fillId="4" borderId="4" xfId="8" applyFont="1" applyFill="1" applyBorder="1" applyAlignment="1" applyProtection="1">
      <alignment horizontal="center" vertical="center"/>
      <protection hidden="1"/>
    </xf>
    <xf numFmtId="44" fontId="14" fillId="5" borderId="4" xfId="7" applyFont="1" applyFill="1" applyBorder="1" applyAlignment="1" applyProtection="1">
      <alignment horizontal="center" vertical="center"/>
      <protection hidden="1"/>
    </xf>
    <xf numFmtId="44" fontId="17" fillId="4" borderId="4" xfId="7" applyFont="1" applyFill="1" applyBorder="1" applyAlignment="1" applyProtection="1">
      <alignment horizontal="center" vertical="center"/>
      <protection hidden="1"/>
    </xf>
    <xf numFmtId="0" fontId="21" fillId="4" borderId="0" xfId="3" applyFont="1" applyFill="1" applyBorder="1" applyAlignment="1" applyProtection="1">
      <protection hidden="1"/>
    </xf>
    <xf numFmtId="0" fontId="13" fillId="0" borderId="0" xfId="0" applyFont="1" applyAlignment="1" applyProtection="1">
      <alignment vertical="center"/>
      <protection hidden="1"/>
    </xf>
    <xf numFmtId="0" fontId="22" fillId="4" borderId="3" xfId="6" applyFont="1" applyFill="1" applyBorder="1" applyAlignment="1" applyProtection="1">
      <alignment vertical="top"/>
      <protection hidden="1"/>
    </xf>
    <xf numFmtId="165" fontId="5" fillId="5" borderId="0" xfId="0" applyNumberFormat="1" applyFont="1" applyFill="1" applyAlignment="1" applyProtection="1">
      <alignment vertical="center"/>
      <protection hidden="1"/>
    </xf>
    <xf numFmtId="44" fontId="17" fillId="6" borderId="5" xfId="7" applyFont="1" applyFill="1" applyBorder="1" applyAlignment="1" applyProtection="1">
      <alignment horizontal="center" vertical="center"/>
      <protection hidden="1"/>
    </xf>
    <xf numFmtId="165" fontId="5" fillId="5" borderId="5" xfId="0" applyNumberFormat="1" applyFont="1" applyFill="1" applyBorder="1" applyAlignment="1" applyProtection="1">
      <alignment vertical="center"/>
      <protection hidden="1"/>
    </xf>
    <xf numFmtId="0" fontId="13" fillId="0" borderId="0" xfId="3" applyFont="1" applyBorder="1" applyProtection="1">
      <alignment vertical="center"/>
      <protection hidden="1"/>
    </xf>
    <xf numFmtId="44" fontId="14" fillId="5" borderId="3" xfId="7" applyFont="1" applyFill="1" applyBorder="1" applyAlignment="1" applyProtection="1">
      <alignment horizontal="center" vertical="center"/>
      <protection hidden="1"/>
    </xf>
    <xf numFmtId="44" fontId="17" fillId="0" borderId="3" xfId="7" applyFont="1" applyFill="1" applyBorder="1" applyAlignment="1" applyProtection="1">
      <alignment horizontal="center" vertical="center"/>
      <protection hidden="1"/>
    </xf>
    <xf numFmtId="0" fontId="18" fillId="0" borderId="0" xfId="0" applyFont="1" applyAlignment="1" applyProtection="1">
      <alignment vertical="center"/>
      <protection hidden="1"/>
    </xf>
    <xf numFmtId="44" fontId="17" fillId="0" borderId="4" xfId="7" applyFont="1" applyFill="1" applyBorder="1" applyAlignment="1" applyProtection="1">
      <alignment horizontal="center" vertical="center"/>
      <protection hidden="1"/>
    </xf>
    <xf numFmtId="0" fontId="15" fillId="4" borderId="3" xfId="7" applyNumberFormat="1" applyFont="1" applyFill="1" applyBorder="1" applyAlignment="1" applyProtection="1">
      <alignment horizontal="left" vertical="center"/>
      <protection hidden="1"/>
    </xf>
    <xf numFmtId="0" fontId="17" fillId="4" borderId="3" xfId="7" applyNumberFormat="1" applyFont="1" applyFill="1" applyBorder="1" applyAlignment="1" applyProtection="1">
      <alignment horizontal="center" vertical="center"/>
      <protection hidden="1"/>
    </xf>
    <xf numFmtId="44" fontId="17" fillId="4" borderId="3" xfId="7" applyFont="1" applyFill="1" applyBorder="1" applyAlignment="1" applyProtection="1">
      <alignment horizontal="center" vertical="center"/>
      <protection hidden="1"/>
    </xf>
    <xf numFmtId="0" fontId="13" fillId="0" borderId="5" xfId="3" applyFont="1" applyBorder="1" applyProtection="1">
      <alignment vertical="center"/>
      <protection hidden="1"/>
    </xf>
    <xf numFmtId="44" fontId="14" fillId="4" borderId="3" xfId="7" applyFont="1" applyFill="1" applyBorder="1" applyAlignment="1" applyProtection="1">
      <alignment horizontal="center" vertical="center"/>
      <protection hidden="1"/>
    </xf>
    <xf numFmtId="44" fontId="14" fillId="4" borderId="4" xfId="7" applyFont="1" applyFill="1" applyBorder="1" applyAlignment="1" applyProtection="1">
      <alignment horizontal="center" vertical="center"/>
      <protection hidden="1"/>
    </xf>
    <xf numFmtId="44" fontId="7" fillId="6" borderId="3" xfId="7" applyFont="1" applyFill="1" applyBorder="1" applyAlignment="1" applyProtection="1">
      <alignment vertical="center"/>
      <protection hidden="1"/>
    </xf>
    <xf numFmtId="164" fontId="16" fillId="0" borderId="0" xfId="1" applyNumberFormat="1" applyFont="1" applyFill="1" applyBorder="1" applyAlignment="1" applyProtection="1">
      <alignment horizontal="center" vertical="center"/>
      <protection hidden="1"/>
    </xf>
    <xf numFmtId="44" fontId="7" fillId="6" borderId="0" xfId="7" applyFont="1" applyFill="1" applyBorder="1" applyAlignment="1" applyProtection="1">
      <alignment vertical="center"/>
      <protection hidden="1"/>
    </xf>
    <xf numFmtId="0" fontId="9" fillId="0" borderId="0" xfId="0" applyFont="1" applyAlignment="1" applyProtection="1">
      <alignment horizontal="center" vertical="center"/>
      <protection hidden="1"/>
    </xf>
    <xf numFmtId="9" fontId="5" fillId="0" borderId="4" xfId="8" applyFont="1" applyBorder="1" applyAlignment="1" applyProtection="1">
      <alignment horizontal="center" vertical="center"/>
      <protection locked="0"/>
    </xf>
    <xf numFmtId="44" fontId="9" fillId="0" borderId="0" xfId="0" applyNumberFormat="1" applyFont="1" applyAlignment="1" applyProtection="1">
      <alignment vertical="center"/>
      <protection hidden="1"/>
    </xf>
    <xf numFmtId="0" fontId="17" fillId="4" borderId="4" xfId="2" applyFont="1" applyFill="1" applyBorder="1" applyAlignment="1" applyProtection="1">
      <alignment horizontal="left" vertical="center"/>
      <protection hidden="1"/>
    </xf>
    <xf numFmtId="44" fontId="14" fillId="5" borderId="0" xfId="7" applyFont="1" applyFill="1" applyBorder="1" applyAlignment="1" applyProtection="1">
      <alignment horizontal="center" vertical="center"/>
      <protection hidden="1"/>
    </xf>
    <xf numFmtId="1" fontId="5" fillId="0" borderId="4" xfId="0" applyNumberFormat="1" applyFont="1" applyBorder="1" applyAlignment="1" applyProtection="1">
      <alignment horizontal="center" vertical="center"/>
      <protection locked="0"/>
    </xf>
    <xf numFmtId="165" fontId="20" fillId="5" borderId="5" xfId="0" applyNumberFormat="1" applyFont="1" applyFill="1" applyBorder="1" applyAlignment="1" applyProtection="1">
      <alignment vertical="center"/>
      <protection hidden="1"/>
    </xf>
    <xf numFmtId="0" fontId="14" fillId="4" borderId="0" xfId="2" applyFont="1" applyFill="1" applyAlignment="1" applyProtection="1">
      <alignment horizontal="left" vertical="center"/>
      <protection hidden="1"/>
    </xf>
    <xf numFmtId="0" fontId="5" fillId="0" borderId="3" xfId="3" applyFont="1" applyBorder="1" applyProtection="1">
      <alignment vertical="center"/>
      <protection locked="0"/>
    </xf>
    <xf numFmtId="0" fontId="5" fillId="0" borderId="4" xfId="3" applyFont="1" applyBorder="1" applyProtection="1">
      <alignment vertical="center"/>
      <protection locked="0"/>
    </xf>
    <xf numFmtId="0" fontId="17" fillId="6" borderId="5" xfId="7" applyNumberFormat="1" applyFont="1" applyFill="1" applyBorder="1" applyAlignment="1" applyProtection="1">
      <alignment horizontal="center" vertical="center"/>
      <protection hidden="1"/>
    </xf>
    <xf numFmtId="49" fontId="0" fillId="0" borderId="0" xfId="0" applyNumberFormat="1"/>
    <xf numFmtId="165" fontId="20" fillId="5" borderId="0" xfId="0" applyNumberFormat="1" applyFont="1" applyFill="1" applyAlignment="1" applyProtection="1">
      <alignment horizontal="center" vertical="center"/>
      <protection hidden="1"/>
    </xf>
    <xf numFmtId="0" fontId="13" fillId="0" borderId="3" xfId="3" applyFont="1" applyBorder="1" applyAlignment="1" applyProtection="1">
      <alignment horizontal="left" vertical="center" wrapText="1"/>
      <protection locked="0"/>
    </xf>
    <xf numFmtId="0" fontId="7" fillId="3" borderId="0" xfId="0" applyFont="1" applyFill="1" applyAlignment="1" applyProtection="1">
      <alignment horizontal="left" vertical="center" wrapText="1"/>
      <protection hidden="1"/>
    </xf>
  </cellXfs>
  <cellStyles count="9">
    <cellStyle name="Currency" xfId="7" builtinId="4"/>
    <cellStyle name="Hyperlink" xfId="6" builtinId="8"/>
    <cellStyle name="Normal" xfId="0" builtinId="0"/>
    <cellStyle name="Normal_dream travel" xfId="2" xr:uid="{00000000-0005-0000-0000-000003000000}"/>
    <cellStyle name="Percent" xfId="8" builtinId="5"/>
    <cellStyle name="Style 1" xfId="4" xr:uid="{00000000-0005-0000-0000-000004000000}"/>
    <cellStyle name="sub total" xfId="5" xr:uid="{00000000-0005-0000-0000-000005000000}"/>
    <cellStyle name="Table" xfId="3" xr:uid="{00000000-0005-0000-0000-000006000000}"/>
    <cellStyle name="Total" xfId="1" builtinId="2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373A27-BF07-4E66-9F80-C437C8576436}" name="Table1" displayName="Table1" ref="A1:A6" totalsRowShown="0">
  <autoFilter ref="A1:A6" xr:uid="{79373A27-BF07-4E66-9F80-C437C8576436}"/>
  <tableColumns count="1">
    <tableColumn id="1" xr3:uid="{41DE9CED-47FF-47E0-9AA1-F21D6999819E}" name="BUMP-I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E3852-6665-4140-91EC-FFEC19F4DF9B}" name="Table13" displayName="Table13" ref="C1:C4" totalsRowShown="0">
  <autoFilter ref="C1:C4" xr:uid="{C1AE3852-6665-4140-91EC-FFEC19F4DF9B}"/>
  <tableColumns count="1">
    <tableColumn id="1" xr3:uid="{0AAD2292-EE69-4933-A11F-8F1C0BDB12CE}" name="BUMP-OUT"/>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4E1406-39E3-4838-A5E4-C2475E5B6EB1}" name="Table3" displayName="Table3" ref="E1:E7" totalsRowShown="0">
  <autoFilter ref="E1:E7" xr:uid="{B44E1406-39E3-4838-A5E4-C2475E5B6EB1}"/>
  <tableColumns count="1">
    <tableColumn id="1" xr3:uid="{164D7505-39EF-40F1-BEF2-DF78B57D0F7C}" name="COST RANGE"/>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ato.gov.au/businesses-and-organisations/super-for-employers/work-out-if-you-have-to-pay-super/super-for-independent-contractor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showGridLines="0" tabSelected="1" zoomScaleNormal="100" workbookViewId="0">
      <selection activeCell="B8" sqref="B8"/>
    </sheetView>
  </sheetViews>
  <sheetFormatPr defaultColWidth="11" defaultRowHeight="14" x14ac:dyDescent="0.3"/>
  <cols>
    <col min="1" max="1" width="36.6640625" style="33" customWidth="1"/>
    <col min="2" max="2" width="16.9140625" style="33" customWidth="1"/>
    <col min="3" max="4" width="6.4140625" style="60" customWidth="1"/>
    <col min="5" max="5" width="14.9140625" style="33" customWidth="1"/>
    <col min="6" max="6" width="15" style="33" customWidth="1"/>
    <col min="7" max="7" width="2.5" style="33" customWidth="1"/>
    <col min="8" max="8" width="6.4140625" style="60" customWidth="1"/>
    <col min="9" max="9" width="14.9140625" style="33" customWidth="1"/>
    <col min="10" max="10" width="15" style="33" customWidth="1"/>
    <col min="11" max="11" width="58.9140625" style="33" customWidth="1"/>
    <col min="12" max="12" width="11" style="33" hidden="1" customWidth="1"/>
    <col min="13" max="16384" width="11" style="33"/>
  </cols>
  <sheetData>
    <row r="1" spans="1:26" s="12" customFormat="1" ht="50.65" customHeight="1" x14ac:dyDescent="0.3">
      <c r="A1" s="9" t="s">
        <v>62</v>
      </c>
      <c r="B1" s="10"/>
      <c r="C1" s="11"/>
      <c r="D1" s="11"/>
      <c r="E1" s="11"/>
      <c r="F1" s="11"/>
      <c r="G1" s="10"/>
      <c r="H1" s="11"/>
      <c r="I1" s="11"/>
      <c r="J1" s="11"/>
      <c r="K1" s="11"/>
    </row>
    <row r="2" spans="1:26" s="13" customFormat="1" ht="24.5" customHeight="1" x14ac:dyDescent="0.25">
      <c r="C2" s="14"/>
      <c r="D2" s="14"/>
      <c r="H2" s="14"/>
    </row>
    <row r="3" spans="1:26" s="12" customFormat="1" ht="25" customHeight="1" x14ac:dyDescent="0.25">
      <c r="A3" s="15" t="s">
        <v>5</v>
      </c>
      <c r="B3" s="16"/>
      <c r="C3" s="17"/>
      <c r="D3" s="17"/>
      <c r="E3" s="18" t="s">
        <v>0</v>
      </c>
      <c r="F3" s="18"/>
      <c r="G3" s="18"/>
      <c r="H3" s="18"/>
      <c r="I3" s="18"/>
      <c r="J3" s="18"/>
      <c r="K3" s="18"/>
      <c r="L3" s="19"/>
      <c r="M3" s="19"/>
      <c r="N3" s="19"/>
      <c r="O3" s="19"/>
      <c r="P3" s="19"/>
      <c r="Q3" s="19"/>
      <c r="R3" s="19"/>
      <c r="S3" s="19"/>
      <c r="T3" s="19"/>
      <c r="U3" s="19"/>
      <c r="V3" s="19"/>
      <c r="W3" s="19"/>
      <c r="X3" s="19"/>
      <c r="Y3" s="19"/>
      <c r="Z3" s="19"/>
    </row>
    <row r="4" spans="1:26" s="12" customFormat="1" ht="20" customHeight="1" x14ac:dyDescent="0.25">
      <c r="A4" s="27" t="s">
        <v>6</v>
      </c>
      <c r="B4" s="2"/>
      <c r="C4" s="17"/>
      <c r="D4" s="17"/>
      <c r="E4" s="24" t="s">
        <v>53</v>
      </c>
      <c r="F4" s="24"/>
      <c r="G4" s="24"/>
      <c r="H4" s="24"/>
      <c r="I4" s="24"/>
      <c r="J4" s="24"/>
      <c r="K4" s="24"/>
      <c r="L4" s="19"/>
      <c r="M4" s="19"/>
      <c r="N4" s="19"/>
      <c r="O4" s="19"/>
      <c r="P4" s="19"/>
      <c r="Q4" s="19"/>
      <c r="R4" s="19"/>
      <c r="S4" s="19"/>
      <c r="T4" s="19"/>
      <c r="U4" s="19"/>
      <c r="V4" s="19"/>
      <c r="W4" s="19"/>
      <c r="X4" s="19"/>
      <c r="Y4" s="19"/>
      <c r="Z4" s="19"/>
    </row>
    <row r="5" spans="1:26" s="12" customFormat="1" ht="20" customHeight="1" x14ac:dyDescent="0.25">
      <c r="A5" s="20" t="s">
        <v>7</v>
      </c>
      <c r="B5" s="3"/>
      <c r="C5" s="17"/>
      <c r="D5" s="17"/>
      <c r="E5" s="24" t="s">
        <v>55</v>
      </c>
      <c r="F5" s="24"/>
      <c r="G5" s="24"/>
      <c r="H5" s="24"/>
      <c r="I5" s="24"/>
      <c r="J5" s="24"/>
      <c r="K5" s="24"/>
      <c r="L5" s="19"/>
      <c r="M5" s="19"/>
      <c r="N5" s="19"/>
      <c r="O5" s="19"/>
      <c r="P5" s="19"/>
      <c r="Q5" s="19"/>
      <c r="R5" s="19"/>
      <c r="S5" s="19"/>
      <c r="T5" s="19"/>
      <c r="U5" s="19"/>
      <c r="V5" s="19"/>
      <c r="W5" s="19"/>
      <c r="X5" s="19"/>
      <c r="Y5" s="19"/>
      <c r="Z5" s="19"/>
    </row>
    <row r="6" spans="1:26" s="12" customFormat="1" ht="20" customHeight="1" x14ac:dyDescent="0.25">
      <c r="C6" s="17"/>
      <c r="D6" s="17"/>
      <c r="E6" s="24" t="s">
        <v>56</v>
      </c>
      <c r="F6" s="24"/>
      <c r="G6" s="24"/>
      <c r="H6" s="24"/>
      <c r="I6" s="24"/>
      <c r="J6" s="24"/>
      <c r="K6" s="24"/>
    </row>
    <row r="7" spans="1:26" s="13" customFormat="1" ht="20" customHeight="1" x14ac:dyDescent="0.25">
      <c r="A7" s="20" t="s">
        <v>10</v>
      </c>
      <c r="B7" s="65"/>
      <c r="C7" s="17"/>
      <c r="D7" s="17"/>
      <c r="E7" s="24" t="s">
        <v>54</v>
      </c>
      <c r="F7" s="24"/>
      <c r="G7" s="24"/>
      <c r="H7" s="24"/>
      <c r="I7" s="24"/>
      <c r="J7" s="24"/>
      <c r="K7" s="24"/>
    </row>
    <row r="8" spans="1:26" s="12" customFormat="1" ht="20" customHeight="1" x14ac:dyDescent="0.25">
      <c r="A8" s="20" t="s">
        <v>9</v>
      </c>
      <c r="B8" s="65"/>
      <c r="C8" s="17"/>
      <c r="D8" s="17"/>
      <c r="E8" s="24" t="s">
        <v>57</v>
      </c>
      <c r="F8" s="24"/>
      <c r="G8" s="24"/>
      <c r="H8" s="24"/>
      <c r="I8" s="24"/>
      <c r="J8" s="24"/>
      <c r="K8" s="24"/>
    </row>
    <row r="9" spans="1:26" s="12" customFormat="1" ht="20" customHeight="1" x14ac:dyDescent="0.25">
      <c r="C9" s="17"/>
      <c r="D9" s="17"/>
      <c r="E9" s="24" t="s">
        <v>85</v>
      </c>
      <c r="F9" s="24"/>
      <c r="G9" s="24"/>
      <c r="H9" s="24"/>
      <c r="I9" s="24"/>
      <c r="J9" s="24"/>
      <c r="K9" s="24"/>
    </row>
    <row r="10" spans="1:26" s="12" customFormat="1" ht="20" customHeight="1" x14ac:dyDescent="0.3">
      <c r="A10" s="20" t="s">
        <v>78</v>
      </c>
      <c r="B10" s="3"/>
      <c r="C10" s="34"/>
      <c r="D10" s="35"/>
      <c r="E10" s="24" t="s">
        <v>58</v>
      </c>
      <c r="F10" s="24"/>
      <c r="G10" s="24"/>
      <c r="H10" s="24"/>
      <c r="I10" s="24"/>
      <c r="J10" s="24"/>
      <c r="K10" s="24"/>
    </row>
    <row r="11" spans="1:26" s="12" customFormat="1" ht="20" customHeight="1" x14ac:dyDescent="0.3">
      <c r="A11" s="20" t="s">
        <v>79</v>
      </c>
      <c r="B11" s="3"/>
      <c r="C11" s="34"/>
      <c r="D11" s="35"/>
      <c r="I11" s="23"/>
      <c r="J11" s="23"/>
      <c r="K11" s="23"/>
    </row>
    <row r="12" spans="1:26" s="13" customFormat="1" ht="20" customHeight="1" x14ac:dyDescent="0.3">
      <c r="A12" s="20" t="s">
        <v>77</v>
      </c>
      <c r="B12" s="65"/>
      <c r="C12" s="14"/>
      <c r="D12" s="14"/>
      <c r="E12" s="20" t="s">
        <v>59</v>
      </c>
      <c r="F12" s="21"/>
      <c r="G12" s="22"/>
      <c r="H12" s="4">
        <v>0.12</v>
      </c>
      <c r="I12" s="23"/>
      <c r="J12" s="23"/>
      <c r="K12" s="23"/>
    </row>
    <row r="13" spans="1:26" s="12" customFormat="1" ht="20" customHeight="1" x14ac:dyDescent="0.3">
      <c r="C13" s="17"/>
      <c r="D13" s="17"/>
      <c r="E13" s="20" t="s">
        <v>28</v>
      </c>
      <c r="F13" s="21"/>
      <c r="G13" s="22"/>
      <c r="H13" s="4">
        <v>0.04</v>
      </c>
      <c r="I13" s="23"/>
      <c r="J13" s="23"/>
      <c r="K13" s="23"/>
    </row>
    <row r="14" spans="1:26" s="23" customFormat="1" ht="20" customHeight="1" x14ac:dyDescent="0.3">
      <c r="A14" s="20" t="s">
        <v>8</v>
      </c>
      <c r="B14" s="61"/>
      <c r="C14" s="14"/>
      <c r="D14" s="14"/>
      <c r="E14" s="5" t="s">
        <v>63</v>
      </c>
      <c r="L14" s="13"/>
      <c r="M14" s="13"/>
      <c r="N14" s="13"/>
      <c r="O14" s="13"/>
      <c r="P14" s="13"/>
      <c r="Q14" s="13"/>
      <c r="R14" s="13"/>
      <c r="S14" s="13"/>
      <c r="T14" s="13"/>
      <c r="U14" s="13"/>
      <c r="V14" s="13"/>
      <c r="W14" s="13"/>
      <c r="X14" s="13"/>
      <c r="Y14" s="13"/>
      <c r="Z14" s="13"/>
    </row>
    <row r="15" spans="1:26" s="23" customFormat="1" ht="20" customHeight="1" x14ac:dyDescent="0.3">
      <c r="A15" s="13"/>
      <c r="B15" s="13"/>
      <c r="C15" s="14"/>
      <c r="D15" s="14"/>
      <c r="L15" s="13"/>
      <c r="M15" s="13"/>
      <c r="N15" s="13"/>
      <c r="O15" s="13"/>
      <c r="P15" s="13"/>
      <c r="Q15" s="13"/>
      <c r="R15" s="13"/>
      <c r="S15" s="13"/>
      <c r="T15" s="13"/>
      <c r="U15" s="13"/>
      <c r="V15" s="13"/>
      <c r="W15" s="13"/>
      <c r="X15" s="13"/>
      <c r="Y15" s="13"/>
      <c r="Z15" s="13"/>
    </row>
    <row r="16" spans="1:26" s="23" customFormat="1" ht="25" customHeight="1" x14ac:dyDescent="0.3">
      <c r="A16" s="13"/>
      <c r="B16" s="13"/>
      <c r="C16" s="72" t="s">
        <v>30</v>
      </c>
      <c r="D16" s="72"/>
      <c r="E16" s="72"/>
      <c r="F16" s="72"/>
      <c r="G16" s="13"/>
      <c r="H16" s="72" t="s">
        <v>48</v>
      </c>
      <c r="I16" s="72"/>
      <c r="J16" s="72"/>
      <c r="K16" s="13"/>
      <c r="L16" s="13"/>
      <c r="M16" s="13"/>
      <c r="N16" s="13"/>
      <c r="O16" s="13"/>
      <c r="P16" s="13"/>
      <c r="Q16" s="13"/>
      <c r="R16" s="13"/>
      <c r="S16" s="13"/>
      <c r="T16" s="13"/>
      <c r="U16" s="13"/>
      <c r="V16" s="13"/>
      <c r="W16" s="13"/>
      <c r="X16" s="13"/>
      <c r="Y16" s="13"/>
      <c r="Z16" s="13"/>
    </row>
    <row r="17" spans="1:26" s="26" customFormat="1" ht="25.5" customHeight="1" x14ac:dyDescent="0.3">
      <c r="A17" s="15" t="s">
        <v>31</v>
      </c>
      <c r="B17" s="25" t="s">
        <v>52</v>
      </c>
      <c r="C17" s="25" t="s">
        <v>12</v>
      </c>
      <c r="D17" s="25" t="s">
        <v>11</v>
      </c>
      <c r="E17" s="25" t="s">
        <v>14</v>
      </c>
      <c r="F17" s="25" t="s">
        <v>15</v>
      </c>
      <c r="G17" s="25"/>
      <c r="H17" s="25" t="s">
        <v>12</v>
      </c>
      <c r="I17" s="25" t="s">
        <v>14</v>
      </c>
      <c r="J17" s="25" t="s">
        <v>15</v>
      </c>
      <c r="K17" s="15" t="s">
        <v>16</v>
      </c>
    </row>
    <row r="18" spans="1:26" ht="20" customHeight="1" x14ac:dyDescent="0.3">
      <c r="A18" s="28" t="s">
        <v>25</v>
      </c>
      <c r="B18" s="6" t="s">
        <v>1</v>
      </c>
      <c r="C18" s="2">
        <v>0</v>
      </c>
      <c r="D18" s="2">
        <v>0</v>
      </c>
      <c r="E18" s="7">
        <v>0</v>
      </c>
      <c r="F18" s="47">
        <f>C18*D18*E18</f>
        <v>0</v>
      </c>
      <c r="G18" s="48"/>
      <c r="H18" s="2">
        <v>0</v>
      </c>
      <c r="I18" s="7">
        <v>0</v>
      </c>
      <c r="J18" s="47">
        <f>H18*I18</f>
        <v>0</v>
      </c>
      <c r="K18" s="68"/>
      <c r="L18" s="49" t="s">
        <v>1</v>
      </c>
      <c r="M18" s="41"/>
      <c r="N18" s="41"/>
      <c r="O18" s="41"/>
      <c r="P18" s="41"/>
      <c r="Q18" s="41"/>
      <c r="R18" s="41"/>
      <c r="S18" s="41"/>
      <c r="T18" s="41"/>
      <c r="U18" s="41"/>
      <c r="V18" s="41"/>
      <c r="W18" s="41"/>
      <c r="X18" s="41"/>
      <c r="Y18" s="41"/>
      <c r="Z18" s="41"/>
    </row>
    <row r="19" spans="1:26" ht="20" customHeight="1" x14ac:dyDescent="0.3">
      <c r="A19" s="29" t="s">
        <v>26</v>
      </c>
      <c r="B19" s="6" t="s">
        <v>1</v>
      </c>
      <c r="C19" s="3">
        <v>0</v>
      </c>
      <c r="D19" s="3">
        <v>0</v>
      </c>
      <c r="E19" s="8">
        <v>0</v>
      </c>
      <c r="F19" s="47">
        <f t="shared" ref="F19:F24" si="0">C19*D19*E19</f>
        <v>0</v>
      </c>
      <c r="G19" s="50"/>
      <c r="H19" s="3">
        <v>0</v>
      </c>
      <c r="I19" s="8">
        <v>0</v>
      </c>
      <c r="J19" s="47">
        <f t="shared" ref="J19:J24" si="1">H19*I19</f>
        <v>0</v>
      </c>
      <c r="K19" s="69"/>
      <c r="L19" s="49" t="s">
        <v>51</v>
      </c>
      <c r="M19" s="41"/>
      <c r="N19" s="41"/>
      <c r="O19" s="41"/>
      <c r="P19" s="41"/>
      <c r="Q19" s="41"/>
      <c r="R19" s="41"/>
      <c r="S19" s="41"/>
      <c r="T19" s="41"/>
      <c r="U19" s="41"/>
      <c r="V19" s="41"/>
      <c r="W19" s="41"/>
      <c r="X19" s="41"/>
      <c r="Y19" s="41"/>
      <c r="Z19" s="41"/>
    </row>
    <row r="20" spans="1:26" ht="20" customHeight="1" x14ac:dyDescent="0.3">
      <c r="A20" s="29" t="s">
        <v>17</v>
      </c>
      <c r="B20" s="6" t="s">
        <v>1</v>
      </c>
      <c r="C20" s="3">
        <v>0</v>
      </c>
      <c r="D20" s="3">
        <v>0</v>
      </c>
      <c r="E20" s="8">
        <v>0</v>
      </c>
      <c r="F20" s="47">
        <f t="shared" si="0"/>
        <v>0</v>
      </c>
      <c r="G20" s="50"/>
      <c r="H20" s="3">
        <v>0</v>
      </c>
      <c r="I20" s="8">
        <v>0</v>
      </c>
      <c r="J20" s="47">
        <f t="shared" si="1"/>
        <v>0</v>
      </c>
      <c r="K20" s="69"/>
      <c r="L20" s="49" t="s">
        <v>2</v>
      </c>
      <c r="M20" s="41"/>
      <c r="N20" s="41"/>
      <c r="O20" s="41"/>
      <c r="P20" s="41"/>
      <c r="Q20" s="41"/>
      <c r="R20" s="41"/>
      <c r="S20" s="41"/>
      <c r="T20" s="41"/>
      <c r="U20" s="41"/>
      <c r="V20" s="41"/>
      <c r="W20" s="41"/>
      <c r="X20" s="41"/>
      <c r="Y20" s="41"/>
      <c r="Z20" s="41"/>
    </row>
    <row r="21" spans="1:26" ht="20" customHeight="1" x14ac:dyDescent="0.3">
      <c r="A21" s="29" t="s">
        <v>27</v>
      </c>
      <c r="B21" s="6" t="s">
        <v>1</v>
      </c>
      <c r="C21" s="3">
        <v>0</v>
      </c>
      <c r="D21" s="3">
        <v>0</v>
      </c>
      <c r="E21" s="8">
        <v>0</v>
      </c>
      <c r="F21" s="47">
        <f t="shared" si="0"/>
        <v>0</v>
      </c>
      <c r="G21" s="50"/>
      <c r="H21" s="3">
        <v>0</v>
      </c>
      <c r="I21" s="8">
        <v>0</v>
      </c>
      <c r="J21" s="47">
        <f t="shared" si="1"/>
        <v>0</v>
      </c>
      <c r="K21" s="69"/>
      <c r="L21" s="49" t="s">
        <v>23</v>
      </c>
      <c r="M21" s="41"/>
      <c r="N21" s="41"/>
      <c r="O21" s="41"/>
      <c r="P21" s="41"/>
      <c r="Q21" s="41"/>
      <c r="R21" s="41"/>
      <c r="S21" s="41"/>
      <c r="T21" s="41"/>
      <c r="U21" s="41"/>
      <c r="V21" s="41"/>
      <c r="W21" s="41"/>
      <c r="X21" s="41"/>
      <c r="Y21" s="41"/>
      <c r="Z21" s="41"/>
    </row>
    <row r="22" spans="1:26" ht="20" customHeight="1" x14ac:dyDescent="0.3">
      <c r="A22" s="29" t="s">
        <v>34</v>
      </c>
      <c r="B22" s="6" t="s">
        <v>1</v>
      </c>
      <c r="C22" s="3">
        <v>0</v>
      </c>
      <c r="D22" s="3">
        <v>0</v>
      </c>
      <c r="E22" s="8">
        <v>0</v>
      </c>
      <c r="F22" s="47">
        <f t="shared" si="0"/>
        <v>0</v>
      </c>
      <c r="G22" s="50"/>
      <c r="H22" s="3">
        <v>0</v>
      </c>
      <c r="I22" s="8">
        <v>0</v>
      </c>
      <c r="J22" s="47">
        <f t="shared" si="1"/>
        <v>0</v>
      </c>
      <c r="K22" s="69"/>
      <c r="L22" s="41"/>
      <c r="M22" s="41"/>
      <c r="N22" s="41"/>
      <c r="O22" s="41"/>
      <c r="P22" s="41"/>
      <c r="Q22" s="41"/>
      <c r="R22" s="41"/>
      <c r="S22" s="41"/>
      <c r="T22" s="41"/>
      <c r="U22" s="41"/>
      <c r="V22" s="41"/>
      <c r="W22" s="41"/>
      <c r="X22" s="41"/>
      <c r="Y22" s="41"/>
      <c r="Z22" s="41"/>
    </row>
    <row r="23" spans="1:26" ht="20" customHeight="1" x14ac:dyDescent="0.3">
      <c r="A23" s="29" t="s">
        <v>33</v>
      </c>
      <c r="B23" s="6" t="s">
        <v>1</v>
      </c>
      <c r="C23" s="3">
        <v>0</v>
      </c>
      <c r="D23" s="3">
        <v>0</v>
      </c>
      <c r="E23" s="8">
        <v>0</v>
      </c>
      <c r="F23" s="47">
        <f t="shared" si="0"/>
        <v>0</v>
      </c>
      <c r="G23" s="50"/>
      <c r="H23" s="3">
        <v>0</v>
      </c>
      <c r="I23" s="8">
        <v>0</v>
      </c>
      <c r="J23" s="47">
        <f t="shared" si="1"/>
        <v>0</v>
      </c>
      <c r="K23" s="69"/>
      <c r="L23" s="41"/>
      <c r="M23" s="41"/>
      <c r="N23" s="41"/>
      <c r="O23" s="41"/>
      <c r="P23" s="41"/>
      <c r="Q23" s="41"/>
      <c r="R23" s="41"/>
      <c r="S23" s="41"/>
      <c r="T23" s="41"/>
      <c r="U23" s="41"/>
      <c r="V23" s="41"/>
      <c r="W23" s="41"/>
      <c r="X23" s="41"/>
      <c r="Y23" s="41"/>
      <c r="Z23" s="41"/>
    </row>
    <row r="24" spans="1:26" ht="20" customHeight="1" x14ac:dyDescent="0.3">
      <c r="A24" s="1" t="s">
        <v>3</v>
      </c>
      <c r="B24" s="6" t="s">
        <v>1</v>
      </c>
      <c r="C24" s="3">
        <v>0</v>
      </c>
      <c r="D24" s="3">
        <v>0</v>
      </c>
      <c r="E24" s="8">
        <v>0</v>
      </c>
      <c r="F24" s="47">
        <f t="shared" si="0"/>
        <v>0</v>
      </c>
      <c r="G24" s="50"/>
      <c r="H24" s="3">
        <v>0</v>
      </c>
      <c r="I24" s="8">
        <v>0</v>
      </c>
      <c r="J24" s="47">
        <f t="shared" si="1"/>
        <v>0</v>
      </c>
      <c r="K24" s="69"/>
      <c r="L24" s="41"/>
      <c r="M24" s="41"/>
      <c r="N24" s="41"/>
      <c r="O24" s="41"/>
      <c r="P24" s="41"/>
      <c r="Q24" s="41"/>
      <c r="R24" s="41"/>
      <c r="S24" s="41"/>
      <c r="T24" s="41"/>
      <c r="U24" s="41"/>
      <c r="V24" s="41"/>
      <c r="W24" s="41"/>
      <c r="X24" s="41"/>
      <c r="Y24" s="41"/>
      <c r="Z24" s="41"/>
    </row>
    <row r="25" spans="1:26" ht="20" customHeight="1" x14ac:dyDescent="0.3">
      <c r="A25" s="30" t="s">
        <v>29</v>
      </c>
      <c r="B25" s="36"/>
      <c r="C25" s="36"/>
      <c r="D25" s="36"/>
      <c r="E25" s="37"/>
      <c r="F25" s="38" cm="1">
        <f t="array" ref="F25">ROUNDUP(((SUM(SUMIF($B$18:$B24,$L$18:$L$19,$F$18:$F24)))*$H$12),0)</f>
        <v>0</v>
      </c>
      <c r="G25" s="39"/>
      <c r="H25" s="39"/>
      <c r="I25" s="37"/>
      <c r="J25" s="38" cm="1">
        <f t="array" ref="J25">ROUNDUP(((SUM(SUMIF($B$18:$B24,$L$18:$L$19,$J$18:$J24)))*$H$12),0)</f>
        <v>0</v>
      </c>
      <c r="K25" s="40" t="s">
        <v>60</v>
      </c>
      <c r="L25" s="41"/>
      <c r="M25" s="41"/>
      <c r="N25" s="41"/>
      <c r="O25" s="41"/>
      <c r="P25" s="41"/>
      <c r="Q25" s="41"/>
      <c r="R25" s="41"/>
      <c r="S25" s="41"/>
      <c r="T25" s="41"/>
      <c r="U25" s="41"/>
      <c r="V25" s="41"/>
      <c r="W25" s="41"/>
      <c r="X25" s="41"/>
      <c r="Y25" s="41"/>
      <c r="Z25" s="41"/>
    </row>
    <row r="26" spans="1:26" ht="20" customHeight="1" x14ac:dyDescent="0.3">
      <c r="A26" s="30" t="s">
        <v>13</v>
      </c>
      <c r="B26" s="36"/>
      <c r="C26" s="36"/>
      <c r="D26" s="36"/>
      <c r="E26" s="37"/>
      <c r="F26" s="38" cm="1">
        <f t="array" ref="F26">ROUNDUP(((SUM(SUMIF($B$18:$B24,$L$18:$L$19,$F$18:$F24)))*$H$13),0)</f>
        <v>0</v>
      </c>
      <c r="G26" s="39"/>
      <c r="H26" s="39"/>
      <c r="I26" s="37"/>
      <c r="J26" s="38" cm="1">
        <f t="array" ref="J26">ROUNDUP(((SUM(SUMIF($B$18:$B24,$L$18:$L$19,$J$18:$J24)))*$H$13),0)</f>
        <v>0</v>
      </c>
      <c r="K26" s="42" t="s">
        <v>61</v>
      </c>
      <c r="L26" s="41"/>
      <c r="M26" s="41"/>
      <c r="N26" s="41"/>
      <c r="O26" s="41"/>
      <c r="P26" s="41"/>
      <c r="Q26" s="41"/>
      <c r="R26" s="41"/>
      <c r="S26" s="41"/>
      <c r="T26" s="41"/>
      <c r="U26" s="41"/>
      <c r="V26" s="41"/>
      <c r="W26" s="41"/>
      <c r="X26" s="41"/>
      <c r="Y26" s="41"/>
      <c r="Z26" s="41"/>
    </row>
    <row r="27" spans="1:26" ht="20" customHeight="1" x14ac:dyDescent="0.3">
      <c r="A27" s="31" t="s">
        <v>45</v>
      </c>
      <c r="B27" s="43"/>
      <c r="C27" s="43"/>
      <c r="D27" s="43"/>
      <c r="E27" s="43"/>
      <c r="F27" s="44">
        <f>SUM(F18:F26)</f>
        <v>0</v>
      </c>
      <c r="G27" s="45"/>
      <c r="H27" s="45"/>
      <c r="I27" s="45"/>
      <c r="J27" s="44">
        <f>SUM(J18:J26)</f>
        <v>0</v>
      </c>
      <c r="K27" s="46"/>
      <c r="L27" s="41"/>
      <c r="M27" s="41"/>
      <c r="N27" s="41"/>
      <c r="O27" s="41"/>
      <c r="P27" s="41"/>
      <c r="Q27" s="41"/>
      <c r="R27" s="41"/>
      <c r="S27" s="41"/>
      <c r="T27" s="41"/>
      <c r="U27" s="41"/>
      <c r="V27" s="41"/>
      <c r="W27" s="41"/>
      <c r="X27" s="41"/>
      <c r="Y27" s="41"/>
      <c r="Z27" s="41"/>
    </row>
    <row r="28" spans="1:26" s="13" customFormat="1" ht="20" customHeight="1" x14ac:dyDescent="0.25">
      <c r="C28" s="14"/>
      <c r="D28" s="14"/>
      <c r="H28" s="14"/>
    </row>
    <row r="29" spans="1:26" s="26" customFormat="1" ht="25.5" customHeight="1" x14ac:dyDescent="0.3">
      <c r="A29" s="15" t="s">
        <v>32</v>
      </c>
      <c r="B29" s="25"/>
      <c r="C29" s="25"/>
      <c r="D29" s="25" t="s">
        <v>39</v>
      </c>
      <c r="E29" s="25" t="s">
        <v>18</v>
      </c>
      <c r="F29" s="25" t="s">
        <v>15</v>
      </c>
      <c r="G29" s="25"/>
      <c r="H29" s="25" t="s">
        <v>39</v>
      </c>
      <c r="I29" s="25" t="s">
        <v>18</v>
      </c>
      <c r="J29" s="25" t="s">
        <v>15</v>
      </c>
      <c r="K29" s="15" t="s">
        <v>16</v>
      </c>
    </row>
    <row r="30" spans="1:26" ht="20" customHeight="1" x14ac:dyDescent="0.3">
      <c r="A30" s="28" t="s">
        <v>21</v>
      </c>
      <c r="B30" s="51" t="s">
        <v>41</v>
      </c>
      <c r="C30" s="52"/>
      <c r="D30" s="2">
        <v>0</v>
      </c>
      <c r="E30" s="7">
        <v>0</v>
      </c>
      <c r="F30" s="47">
        <f>D30*E30</f>
        <v>0</v>
      </c>
      <c r="G30" s="53"/>
      <c r="H30" s="53"/>
      <c r="I30" s="53"/>
      <c r="J30" s="53"/>
      <c r="K30" s="68"/>
      <c r="L30" s="41"/>
      <c r="M30" s="41"/>
      <c r="N30" s="41"/>
      <c r="O30" s="41"/>
      <c r="P30" s="41"/>
      <c r="Q30" s="41"/>
      <c r="R30" s="41"/>
      <c r="S30" s="41"/>
      <c r="T30" s="41"/>
      <c r="U30" s="41"/>
      <c r="V30" s="41"/>
      <c r="W30" s="41"/>
      <c r="X30" s="41"/>
      <c r="Y30" s="41"/>
      <c r="Z30" s="41"/>
    </row>
    <row r="31" spans="1:26" ht="20" customHeight="1" x14ac:dyDescent="0.3">
      <c r="A31" s="29" t="s">
        <v>43</v>
      </c>
      <c r="B31" s="36"/>
      <c r="C31" s="36"/>
      <c r="D31" s="3">
        <v>0</v>
      </c>
      <c r="E31" s="8">
        <v>0</v>
      </c>
      <c r="F31" s="47">
        <f t="shared" ref="F31:F35" si="2">D31*E31</f>
        <v>0</v>
      </c>
      <c r="G31" s="50"/>
      <c r="H31" s="3">
        <v>0</v>
      </c>
      <c r="I31" s="8">
        <v>0</v>
      </c>
      <c r="J31" s="47">
        <f>H31*I31</f>
        <v>0</v>
      </c>
      <c r="K31" s="69"/>
      <c r="L31" s="41"/>
      <c r="M31" s="41"/>
      <c r="N31" s="41"/>
      <c r="O31" s="41"/>
      <c r="P31" s="41"/>
      <c r="Q31" s="41"/>
      <c r="R31" s="41"/>
      <c r="S31" s="41"/>
      <c r="T31" s="41"/>
      <c r="U31" s="41"/>
      <c r="V31" s="41"/>
      <c r="W31" s="41"/>
      <c r="X31" s="41"/>
      <c r="Y31" s="41"/>
      <c r="Z31" s="41"/>
    </row>
    <row r="32" spans="1:26" ht="20" customHeight="1" x14ac:dyDescent="0.3">
      <c r="A32" s="29" t="s">
        <v>19</v>
      </c>
      <c r="B32" s="36"/>
      <c r="C32" s="36"/>
      <c r="D32" s="3">
        <v>0</v>
      </c>
      <c r="E32" s="8">
        <v>0</v>
      </c>
      <c r="F32" s="47">
        <f t="shared" si="2"/>
        <v>0</v>
      </c>
      <c r="G32" s="50"/>
      <c r="H32" s="3">
        <v>0</v>
      </c>
      <c r="I32" s="8">
        <v>0</v>
      </c>
      <c r="J32" s="47">
        <f t="shared" ref="J32:J35" si="3">H32*I32</f>
        <v>0</v>
      </c>
      <c r="K32" s="69"/>
      <c r="L32" s="41"/>
      <c r="M32" s="41"/>
      <c r="N32" s="41"/>
      <c r="O32" s="41"/>
      <c r="P32" s="41"/>
      <c r="Q32" s="41"/>
      <c r="R32" s="41"/>
      <c r="S32" s="41"/>
      <c r="T32" s="41"/>
      <c r="U32" s="41"/>
      <c r="V32" s="41"/>
      <c r="W32" s="41"/>
      <c r="X32" s="41"/>
      <c r="Y32" s="41"/>
      <c r="Z32" s="41"/>
    </row>
    <row r="33" spans="1:26" ht="20" customHeight="1" x14ac:dyDescent="0.3">
      <c r="A33" s="29" t="s">
        <v>20</v>
      </c>
      <c r="B33" s="36"/>
      <c r="C33" s="36"/>
      <c r="D33" s="3">
        <v>0</v>
      </c>
      <c r="E33" s="8">
        <v>0</v>
      </c>
      <c r="F33" s="47">
        <f t="shared" si="2"/>
        <v>0</v>
      </c>
      <c r="G33" s="50"/>
      <c r="H33" s="3">
        <v>0</v>
      </c>
      <c r="I33" s="8">
        <v>0</v>
      </c>
      <c r="J33" s="47">
        <f t="shared" si="3"/>
        <v>0</v>
      </c>
      <c r="K33" s="69"/>
      <c r="L33" s="41"/>
      <c r="M33" s="41"/>
      <c r="N33" s="41"/>
      <c r="O33" s="41"/>
      <c r="P33" s="41"/>
      <c r="Q33" s="41"/>
      <c r="R33" s="41"/>
      <c r="S33" s="41"/>
      <c r="T33" s="41"/>
      <c r="U33" s="41"/>
      <c r="V33" s="41"/>
      <c r="W33" s="41"/>
      <c r="X33" s="41"/>
      <c r="Y33" s="41"/>
      <c r="Z33" s="41"/>
    </row>
    <row r="34" spans="1:26" ht="20" customHeight="1" x14ac:dyDescent="0.3">
      <c r="A34" s="29" t="s">
        <v>4</v>
      </c>
      <c r="B34" s="36"/>
      <c r="C34" s="36"/>
      <c r="D34" s="3">
        <v>0</v>
      </c>
      <c r="E34" s="8">
        <v>0</v>
      </c>
      <c r="F34" s="47">
        <f t="shared" si="2"/>
        <v>0</v>
      </c>
      <c r="G34" s="50"/>
      <c r="H34" s="3">
        <v>0</v>
      </c>
      <c r="I34" s="8">
        <v>0</v>
      </c>
      <c r="J34" s="47">
        <f t="shared" si="3"/>
        <v>0</v>
      </c>
      <c r="K34" s="69"/>
      <c r="L34" s="41"/>
      <c r="M34" s="41"/>
      <c r="N34" s="41"/>
      <c r="O34" s="41"/>
      <c r="P34" s="41"/>
      <c r="Q34" s="41"/>
      <c r="R34" s="41"/>
      <c r="S34" s="41"/>
      <c r="T34" s="41"/>
      <c r="U34" s="41"/>
      <c r="V34" s="41"/>
      <c r="W34" s="41"/>
      <c r="X34" s="41"/>
      <c r="Y34" s="41"/>
      <c r="Z34" s="41"/>
    </row>
    <row r="35" spans="1:26" ht="20" customHeight="1" x14ac:dyDescent="0.3">
      <c r="A35" s="1" t="s">
        <v>42</v>
      </c>
      <c r="B35" s="36"/>
      <c r="C35" s="36"/>
      <c r="D35" s="3">
        <v>0</v>
      </c>
      <c r="E35" s="8">
        <v>0</v>
      </c>
      <c r="F35" s="47">
        <f t="shared" si="2"/>
        <v>0</v>
      </c>
      <c r="G35" s="50"/>
      <c r="H35" s="3">
        <v>0</v>
      </c>
      <c r="I35" s="8">
        <v>0</v>
      </c>
      <c r="J35" s="47">
        <f t="shared" si="3"/>
        <v>0</v>
      </c>
      <c r="K35" s="69"/>
      <c r="L35" s="41"/>
      <c r="M35" s="41"/>
      <c r="N35" s="41"/>
      <c r="O35" s="41"/>
      <c r="P35" s="41"/>
      <c r="Q35" s="41"/>
      <c r="R35" s="41"/>
      <c r="S35" s="41"/>
      <c r="T35" s="41"/>
      <c r="U35" s="41"/>
      <c r="V35" s="41"/>
      <c r="W35" s="41"/>
      <c r="X35" s="41"/>
      <c r="Y35" s="41"/>
      <c r="Z35" s="41"/>
    </row>
    <row r="36" spans="1:26" ht="20" customHeight="1" x14ac:dyDescent="0.3">
      <c r="A36" s="31" t="s">
        <v>46</v>
      </c>
      <c r="B36" s="43"/>
      <c r="C36" s="43"/>
      <c r="D36" s="43"/>
      <c r="E36" s="43"/>
      <c r="F36" s="44">
        <f>SUM(F30:F35)</f>
        <v>0</v>
      </c>
      <c r="G36" s="45"/>
      <c r="H36" s="45"/>
      <c r="I36" s="45"/>
      <c r="J36" s="44">
        <f>SUM(J30:J35)</f>
        <v>0</v>
      </c>
      <c r="K36" s="54"/>
      <c r="L36" s="41"/>
      <c r="M36" s="41"/>
      <c r="N36" s="41"/>
      <c r="O36" s="41"/>
      <c r="P36" s="41"/>
      <c r="Q36" s="41"/>
      <c r="R36" s="41"/>
      <c r="S36" s="41"/>
      <c r="T36" s="41"/>
      <c r="U36" s="41"/>
      <c r="V36" s="41"/>
      <c r="W36" s="41"/>
      <c r="X36" s="41"/>
      <c r="Y36" s="41"/>
      <c r="Z36" s="41"/>
    </row>
    <row r="37" spans="1:26" s="13" customFormat="1" ht="20" customHeight="1" x14ac:dyDescent="0.25">
      <c r="C37" s="14"/>
      <c r="D37" s="14"/>
      <c r="H37" s="14"/>
    </row>
    <row r="38" spans="1:26" s="26" customFormat="1" ht="25.5" customHeight="1" x14ac:dyDescent="0.3">
      <c r="A38" s="15" t="s">
        <v>44</v>
      </c>
      <c r="B38" s="25"/>
      <c r="C38" s="25"/>
      <c r="D38" s="25" t="s">
        <v>39</v>
      </c>
      <c r="E38" s="25" t="s">
        <v>18</v>
      </c>
      <c r="F38" s="25" t="s">
        <v>15</v>
      </c>
      <c r="G38" s="25"/>
      <c r="H38" s="25" t="s">
        <v>39</v>
      </c>
      <c r="I38" s="25" t="s">
        <v>18</v>
      </c>
      <c r="J38" s="25" t="s">
        <v>15</v>
      </c>
      <c r="K38" s="15" t="s">
        <v>16</v>
      </c>
    </row>
    <row r="39" spans="1:26" ht="20" customHeight="1" x14ac:dyDescent="0.3">
      <c r="A39" s="28" t="s">
        <v>40</v>
      </c>
      <c r="B39" s="51" t="s">
        <v>41</v>
      </c>
      <c r="C39" s="52"/>
      <c r="D39" s="2">
        <v>0</v>
      </c>
      <c r="E39" s="7">
        <v>0</v>
      </c>
      <c r="F39" s="47">
        <f>D39*E39</f>
        <v>0</v>
      </c>
      <c r="G39" s="53"/>
      <c r="H39" s="53"/>
      <c r="I39" s="53"/>
      <c r="J39" s="55"/>
      <c r="K39" s="68"/>
      <c r="L39" s="41"/>
      <c r="M39" s="41"/>
      <c r="N39" s="41"/>
      <c r="O39" s="41"/>
      <c r="P39" s="41"/>
      <c r="Q39" s="41"/>
      <c r="R39" s="41"/>
      <c r="S39" s="41"/>
      <c r="T39" s="41"/>
      <c r="U39" s="41"/>
      <c r="V39" s="41"/>
      <c r="W39" s="41"/>
      <c r="X39" s="41"/>
      <c r="Y39" s="41"/>
      <c r="Z39" s="41"/>
    </row>
    <row r="40" spans="1:26" ht="20" customHeight="1" x14ac:dyDescent="0.3">
      <c r="A40" s="29" t="s">
        <v>22</v>
      </c>
      <c r="B40" s="51" t="s">
        <v>41</v>
      </c>
      <c r="C40" s="36"/>
      <c r="D40" s="3">
        <v>0</v>
      </c>
      <c r="E40" s="8">
        <v>0</v>
      </c>
      <c r="F40" s="47">
        <f>D40*E40</f>
        <v>0</v>
      </c>
      <c r="G40" s="39"/>
      <c r="H40" s="39"/>
      <c r="I40" s="39"/>
      <c r="J40" s="56"/>
      <c r="K40" s="69"/>
      <c r="L40" s="41"/>
      <c r="M40" s="41"/>
      <c r="N40" s="41"/>
      <c r="O40" s="41"/>
      <c r="P40" s="41"/>
      <c r="Q40" s="41"/>
      <c r="R40" s="41"/>
      <c r="S40" s="41"/>
      <c r="T40" s="41"/>
      <c r="U40" s="41"/>
      <c r="V40" s="41"/>
      <c r="W40" s="41"/>
      <c r="X40" s="41"/>
      <c r="Y40" s="41"/>
      <c r="Z40" s="41"/>
    </row>
    <row r="41" spans="1:26" ht="20" customHeight="1" x14ac:dyDescent="0.3">
      <c r="A41" s="28" t="s">
        <v>35</v>
      </c>
      <c r="B41" s="52"/>
      <c r="C41" s="52"/>
      <c r="D41" s="2">
        <v>0</v>
      </c>
      <c r="E41" s="7">
        <v>0</v>
      </c>
      <c r="F41" s="47">
        <f>D41*E41</f>
        <v>0</v>
      </c>
      <c r="G41" s="50"/>
      <c r="H41" s="2">
        <v>0</v>
      </c>
      <c r="I41" s="7">
        <v>0</v>
      </c>
      <c r="J41" s="47">
        <f t="shared" ref="J41:J46" si="4">H41*I41</f>
        <v>0</v>
      </c>
      <c r="K41" s="69"/>
      <c r="L41" s="41"/>
      <c r="M41" s="41"/>
      <c r="N41" s="41"/>
      <c r="O41" s="41"/>
      <c r="P41" s="41"/>
      <c r="Q41" s="41"/>
      <c r="R41" s="41"/>
      <c r="S41" s="41"/>
      <c r="T41" s="41"/>
      <c r="U41" s="41"/>
      <c r="V41" s="41"/>
      <c r="W41" s="41"/>
      <c r="X41" s="41"/>
      <c r="Y41" s="41"/>
      <c r="Z41" s="41"/>
    </row>
    <row r="42" spans="1:26" ht="20" customHeight="1" x14ac:dyDescent="0.3">
      <c r="A42" s="29" t="s">
        <v>24</v>
      </c>
      <c r="B42" s="36"/>
      <c r="C42" s="36"/>
      <c r="D42" s="3">
        <v>0</v>
      </c>
      <c r="E42" s="8">
        <v>0</v>
      </c>
      <c r="F42" s="47">
        <f t="shared" ref="F42:F46" si="5">D42*E42</f>
        <v>0</v>
      </c>
      <c r="G42" s="50"/>
      <c r="H42" s="3">
        <v>0</v>
      </c>
      <c r="I42" s="8">
        <v>0</v>
      </c>
      <c r="J42" s="47">
        <f t="shared" si="4"/>
        <v>0</v>
      </c>
      <c r="K42" s="69"/>
      <c r="L42" s="41"/>
      <c r="M42" s="41"/>
      <c r="N42" s="41"/>
      <c r="O42" s="41"/>
      <c r="P42" s="41"/>
      <c r="Q42" s="41"/>
      <c r="R42" s="41"/>
      <c r="S42" s="41"/>
      <c r="T42" s="41"/>
      <c r="U42" s="41"/>
      <c r="V42" s="41"/>
      <c r="W42" s="41"/>
      <c r="X42" s="41"/>
      <c r="Y42" s="41"/>
      <c r="Z42" s="41"/>
    </row>
    <row r="43" spans="1:26" ht="20" customHeight="1" x14ac:dyDescent="0.3">
      <c r="A43" s="29" t="s">
        <v>37</v>
      </c>
      <c r="B43" s="36"/>
      <c r="C43" s="36"/>
      <c r="D43" s="3">
        <v>0</v>
      </c>
      <c r="E43" s="8">
        <v>0</v>
      </c>
      <c r="F43" s="47">
        <f t="shared" si="5"/>
        <v>0</v>
      </c>
      <c r="G43" s="50"/>
      <c r="H43" s="3">
        <v>0</v>
      </c>
      <c r="I43" s="8">
        <v>0</v>
      </c>
      <c r="J43" s="47">
        <f t="shared" si="4"/>
        <v>0</v>
      </c>
      <c r="K43" s="69"/>
      <c r="L43" s="41"/>
      <c r="M43" s="41"/>
      <c r="N43" s="41"/>
      <c r="O43" s="41"/>
      <c r="P43" s="41"/>
      <c r="Q43" s="41"/>
      <c r="R43" s="41"/>
      <c r="S43" s="41"/>
      <c r="T43" s="41"/>
      <c r="U43" s="41"/>
      <c r="V43" s="41"/>
      <c r="W43" s="41"/>
      <c r="X43" s="41"/>
      <c r="Y43" s="41"/>
      <c r="Z43" s="41"/>
    </row>
    <row r="44" spans="1:26" ht="20" customHeight="1" x14ac:dyDescent="0.3">
      <c r="A44" s="29" t="s">
        <v>36</v>
      </c>
      <c r="B44" s="36"/>
      <c r="C44" s="36"/>
      <c r="D44" s="3">
        <v>0</v>
      </c>
      <c r="E44" s="8">
        <v>0</v>
      </c>
      <c r="F44" s="47">
        <f t="shared" si="5"/>
        <v>0</v>
      </c>
      <c r="G44" s="50"/>
      <c r="H44" s="3">
        <v>0</v>
      </c>
      <c r="I44" s="8">
        <v>0</v>
      </c>
      <c r="J44" s="47">
        <f>H44*I44</f>
        <v>0</v>
      </c>
      <c r="K44" s="69"/>
      <c r="L44" s="41"/>
      <c r="M44" s="41"/>
      <c r="N44" s="41"/>
      <c r="O44" s="41"/>
      <c r="P44" s="41"/>
      <c r="Q44" s="41"/>
      <c r="R44" s="41"/>
      <c r="S44" s="41"/>
      <c r="T44" s="41"/>
      <c r="U44" s="41"/>
      <c r="V44" s="41"/>
      <c r="W44" s="41"/>
      <c r="X44" s="41"/>
      <c r="Y44" s="41"/>
      <c r="Z44" s="41"/>
    </row>
    <row r="45" spans="1:26" ht="20" customHeight="1" x14ac:dyDescent="0.3">
      <c r="A45" s="29" t="s">
        <v>38</v>
      </c>
      <c r="B45" s="36"/>
      <c r="C45" s="36"/>
      <c r="D45" s="3">
        <v>0</v>
      </c>
      <c r="E45" s="8">
        <v>0</v>
      </c>
      <c r="F45" s="47">
        <f t="shared" si="5"/>
        <v>0</v>
      </c>
      <c r="G45" s="50"/>
      <c r="H45" s="3">
        <v>0</v>
      </c>
      <c r="I45" s="8">
        <v>0</v>
      </c>
      <c r="J45" s="47">
        <f t="shared" si="4"/>
        <v>0</v>
      </c>
      <c r="K45" s="69"/>
      <c r="L45" s="41"/>
      <c r="M45" s="41"/>
      <c r="N45" s="41"/>
      <c r="O45" s="41"/>
      <c r="P45" s="41"/>
      <c r="Q45" s="41"/>
      <c r="R45" s="41"/>
      <c r="S45" s="41"/>
      <c r="T45" s="41"/>
      <c r="U45" s="41"/>
      <c r="V45" s="41"/>
      <c r="W45" s="41"/>
      <c r="X45" s="41"/>
      <c r="Y45" s="41"/>
      <c r="Z45" s="41"/>
    </row>
    <row r="46" spans="1:26" ht="20" customHeight="1" x14ac:dyDescent="0.3">
      <c r="A46" s="1" t="s">
        <v>42</v>
      </c>
      <c r="B46" s="36"/>
      <c r="C46" s="36"/>
      <c r="D46" s="3">
        <v>0</v>
      </c>
      <c r="E46" s="8">
        <v>0</v>
      </c>
      <c r="F46" s="47">
        <f t="shared" si="5"/>
        <v>0</v>
      </c>
      <c r="G46" s="50"/>
      <c r="H46" s="3">
        <v>0</v>
      </c>
      <c r="I46" s="8">
        <v>0</v>
      </c>
      <c r="J46" s="47">
        <f t="shared" si="4"/>
        <v>0</v>
      </c>
      <c r="K46" s="69"/>
      <c r="L46" s="41"/>
      <c r="M46" s="41"/>
      <c r="N46" s="41"/>
      <c r="O46" s="41"/>
      <c r="P46" s="41"/>
      <c r="Q46" s="41"/>
      <c r="R46" s="41"/>
      <c r="S46" s="41"/>
      <c r="T46" s="41"/>
      <c r="U46" s="41"/>
      <c r="V46" s="41"/>
      <c r="W46" s="41"/>
      <c r="X46" s="41"/>
      <c r="Y46" s="41"/>
      <c r="Z46" s="41"/>
    </row>
    <row r="47" spans="1:26" ht="20" customHeight="1" x14ac:dyDescent="0.3">
      <c r="A47" s="31" t="s">
        <v>47</v>
      </c>
      <c r="B47" s="43"/>
      <c r="C47" s="43"/>
      <c r="D47" s="43"/>
      <c r="E47" s="43"/>
      <c r="F47" s="44">
        <f>SUM(F39:F46)</f>
        <v>0</v>
      </c>
      <c r="G47" s="45"/>
      <c r="H47" s="45"/>
      <c r="I47" s="45"/>
      <c r="J47" s="44">
        <f>SUM(J39:J46)</f>
        <v>0</v>
      </c>
      <c r="K47" s="54"/>
      <c r="L47" s="41"/>
      <c r="M47" s="41"/>
      <c r="N47" s="41"/>
      <c r="O47" s="41"/>
      <c r="P47" s="41"/>
      <c r="Q47" s="41"/>
      <c r="R47" s="41"/>
      <c r="S47" s="41"/>
      <c r="T47" s="41"/>
      <c r="U47" s="41"/>
      <c r="V47" s="41"/>
      <c r="W47" s="41"/>
      <c r="X47" s="41"/>
      <c r="Y47" s="41"/>
      <c r="Z47" s="41"/>
    </row>
    <row r="48" spans="1:26" s="13" customFormat="1" ht="20" customHeight="1" x14ac:dyDescent="0.25">
      <c r="C48" s="14"/>
      <c r="D48" s="14"/>
      <c r="H48" s="14"/>
    </row>
    <row r="49" spans="1:26" ht="20" customHeight="1" x14ac:dyDescent="0.25">
      <c r="A49" s="32" t="s">
        <v>50</v>
      </c>
      <c r="B49" s="32"/>
      <c r="C49" s="32"/>
      <c r="D49" s="32"/>
      <c r="E49" s="32"/>
      <c r="F49" s="57">
        <f>SUM(F27,F36,F47)</f>
        <v>0</v>
      </c>
      <c r="G49" s="58"/>
      <c r="H49" s="58"/>
      <c r="I49" s="58"/>
      <c r="K49" s="13"/>
      <c r="L49" s="41"/>
      <c r="M49" s="41"/>
      <c r="N49" s="41"/>
      <c r="O49" s="41"/>
      <c r="P49" s="41"/>
      <c r="Q49" s="41"/>
      <c r="R49" s="41"/>
      <c r="S49" s="41"/>
      <c r="T49" s="41"/>
      <c r="U49" s="41"/>
      <c r="V49" s="41"/>
      <c r="W49" s="41"/>
      <c r="X49" s="41"/>
      <c r="Y49" s="41"/>
      <c r="Z49" s="41"/>
    </row>
    <row r="50" spans="1:26" ht="20" customHeight="1" x14ac:dyDescent="0.25">
      <c r="A50" s="15" t="s">
        <v>49</v>
      </c>
      <c r="B50" s="15"/>
      <c r="C50" s="15"/>
      <c r="D50" s="15"/>
      <c r="E50" s="15"/>
      <c r="F50" s="15"/>
      <c r="G50" s="15"/>
      <c r="H50" s="15"/>
      <c r="I50" s="15"/>
      <c r="J50" s="59">
        <f>SUM(J27,J36,J47)</f>
        <v>0</v>
      </c>
      <c r="K50" s="13"/>
      <c r="L50" s="41"/>
      <c r="M50" s="41"/>
      <c r="N50" s="41"/>
      <c r="O50" s="41"/>
      <c r="P50" s="41"/>
      <c r="Q50" s="41"/>
      <c r="R50" s="41"/>
      <c r="S50" s="41"/>
      <c r="T50" s="41"/>
      <c r="U50" s="41"/>
      <c r="V50" s="41"/>
      <c r="W50" s="41"/>
      <c r="X50" s="41"/>
      <c r="Y50" s="41"/>
      <c r="Z50" s="41"/>
    </row>
    <row r="51" spans="1:26" ht="20" customHeight="1" x14ac:dyDescent="0.3"/>
    <row r="52" spans="1:26" ht="20" customHeight="1" x14ac:dyDescent="0.3">
      <c r="F52" s="62"/>
      <c r="J52" s="62"/>
    </row>
    <row r="53" spans="1:26" ht="20" customHeight="1" x14ac:dyDescent="0.3"/>
    <row r="54" spans="1:26" ht="25.5" customHeight="1" x14ac:dyDescent="0.3">
      <c r="A54" s="15" t="s">
        <v>82</v>
      </c>
      <c r="B54" s="25"/>
    </row>
    <row r="55" spans="1:26" ht="20" customHeight="1" x14ac:dyDescent="0.3">
      <c r="A55" s="67" t="s">
        <v>76</v>
      </c>
      <c r="B55" s="64" cm="1">
        <f t="array" ref="B55">(_xlfn.IFS(B12&lt;1,0,B12&gt;=1,F49/B12))+(J50*(_xlfn.IFS((OR(B10='DATA VALIDATION'!A2,BUDGET!B11='DATA VALIDATION'!C2)),0,(AND(B10='DATA VALIDATION'!A3,BUDGET!B11='DATA VALIDATION'!C3)),0.3,(AND(B10='DATA VALIDATION'!A3,BUDGET!B11='DATA VALIDATION'!C4)),0.4,(AND(B10='DATA VALIDATION'!A4,BUDGET!B11='DATA VALIDATION'!C3)),0.5,(AND(B10='DATA VALIDATION'!A4,BUDGET!B11='DATA VALIDATION'!C4)),0.6,(AND(B10='DATA VALIDATION'!A5,BUDGET!B11='DATA VALIDATION'!C3)),0.7,(AND(B10='DATA VALIDATION'!A5,BUDGET!B11='DATA VALIDATION'!C4)),0.8,(AND(B10='DATA VALIDATION'!A6,BUDGET!B11='DATA VALIDATION'!C3)),1,(AND(B10='DATA VALIDATION'!A6,BUDGET!B11='DATA VALIDATION'!C4)),1)))</f>
        <v>0</v>
      </c>
    </row>
    <row r="56" spans="1:26" ht="20" customHeight="1" x14ac:dyDescent="0.3">
      <c r="A56" s="66" t="s">
        <v>80</v>
      </c>
      <c r="B56" s="70" t="str" cm="1">
        <f t="array" ref="B56">_xlfn.IFS(B55=0,'DATA VALIDATION'!E2,AND(B55&gt;0,B55&lt;=2500),'DATA VALIDATION'!E3,AND(B55&gt;2500,B55&lt;=5000),'DATA VALIDATION'!E4,AND(B55&gt;5000,B55&lt;=10000),'DATA VALIDATION'!E5,B55&gt;10000,'DATA VALIDATION'!E6)</f>
        <v xml:space="preserve"> </v>
      </c>
      <c r="D56" s="33"/>
      <c r="H56" s="33"/>
    </row>
    <row r="57" spans="1:26" ht="20" customHeight="1" x14ac:dyDescent="0.3">
      <c r="A57" s="60"/>
      <c r="B57" s="60"/>
      <c r="D57" s="74" t="s">
        <v>16</v>
      </c>
      <c r="E57" s="74"/>
      <c r="F57" s="74"/>
      <c r="G57" s="74"/>
      <c r="H57" s="74"/>
      <c r="I57" s="74"/>
      <c r="J57" s="74"/>
      <c r="K57" s="74"/>
    </row>
    <row r="58" spans="1:26" ht="20" customHeight="1" x14ac:dyDescent="0.3">
      <c r="A58" s="63" t="s">
        <v>81</v>
      </c>
      <c r="B58" s="8"/>
      <c r="D58" s="73"/>
      <c r="E58" s="73"/>
      <c r="F58" s="73"/>
      <c r="G58" s="73"/>
      <c r="H58" s="73"/>
      <c r="I58" s="73"/>
      <c r="J58" s="73"/>
      <c r="K58" s="73"/>
    </row>
    <row r="59" spans="1:26" ht="20" customHeight="1" x14ac:dyDescent="0.3"/>
  </sheetData>
  <sheetProtection sheet="1" selectLockedCells="1"/>
  <mergeCells count="4">
    <mergeCell ref="C16:F16"/>
    <mergeCell ref="H16:J16"/>
    <mergeCell ref="D58:K58"/>
    <mergeCell ref="D57:K57"/>
  </mergeCells>
  <dataValidations count="1">
    <dataValidation type="list" allowBlank="1" showInputMessage="1" showErrorMessage="1" sqref="B18:B24" xr:uid="{00000000-0002-0000-0000-000000000000}">
      <formula1>$L$18:$L$21</formula1>
    </dataValidation>
  </dataValidations>
  <hyperlinks>
    <hyperlink ref="K26" r:id="rId1" display="Check whether you need to pay super here: https://www.ato.gov.au/businesses-and-organisations/super-for-employers/work-out-if-you-have-to-pay-super/super-for-independent-contractors" xr:uid="{02D6F1A6-6768-49CF-B94C-D1ABFD8C8B65}"/>
  </hyperlinks>
  <pageMargins left="0.75" right="0.75" top="1" bottom="1" header="0.5" footer="0.5"/>
  <pageSetup paperSize="9" orientation="portrait" horizontalDpi="4294967292" verticalDpi="4294967292"/>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9451966-8197-4756-8AA9-FD6279E4DB2C}">
          <x14:formula1>
            <xm:f>'DATA VALIDATION'!$A$2:$A$6</xm:f>
          </x14:formula1>
          <xm:sqref>B10</xm:sqref>
        </x14:dataValidation>
        <x14:dataValidation type="list" allowBlank="1" showInputMessage="1" showErrorMessage="1" xr:uid="{84542674-F237-4A17-BCA2-7BA5758CCE7D}">
          <x14:formula1>
            <xm:f>'DATA VALIDATION'!$C$2:$C$4</xm:f>
          </x14:formula1>
          <xm:sqref>B11</xm:sqref>
        </x14:dataValidation>
        <x14:dataValidation type="list" allowBlank="1" showInputMessage="1" showErrorMessage="1" xr:uid="{D3B49C4E-11C9-4DD6-81BD-034FBEC6D121}">
          <x14:formula1>
            <xm:f>'DATA VALIDATION'!$E$2:$E$7</xm:f>
          </x14:formula1>
          <xm:sqref>B58</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D6E6-062D-4392-9EA9-2EB6299D3EFF}">
  <dimension ref="A1:E7"/>
  <sheetViews>
    <sheetView workbookViewId="0">
      <selection activeCell="E3" sqref="E3"/>
    </sheetView>
  </sheetViews>
  <sheetFormatPr defaultRowHeight="14" x14ac:dyDescent="0.3"/>
  <cols>
    <col min="1" max="1" width="23.6640625" customWidth="1"/>
    <col min="2" max="2" width="4.1640625" customWidth="1"/>
    <col min="3" max="3" width="23.6640625" customWidth="1"/>
    <col min="4" max="4" width="4.1640625" customWidth="1"/>
    <col min="5" max="5" width="23.6640625" customWidth="1"/>
  </cols>
  <sheetData>
    <row r="1" spans="1:5" x14ac:dyDescent="0.3">
      <c r="A1" t="s">
        <v>64</v>
      </c>
      <c r="C1" t="s">
        <v>69</v>
      </c>
      <c r="E1" t="s">
        <v>75</v>
      </c>
    </row>
    <row r="2" spans="1:5" x14ac:dyDescent="0.3">
      <c r="E2" s="71" t="s">
        <v>86</v>
      </c>
    </row>
    <row r="3" spans="1:5" x14ac:dyDescent="0.3">
      <c r="A3" t="s">
        <v>65</v>
      </c>
      <c r="C3" t="s">
        <v>83</v>
      </c>
      <c r="E3" t="s">
        <v>70</v>
      </c>
    </row>
    <row r="4" spans="1:5" x14ac:dyDescent="0.3">
      <c r="A4" t="s">
        <v>66</v>
      </c>
      <c r="C4" t="s">
        <v>84</v>
      </c>
      <c r="E4" t="s">
        <v>71</v>
      </c>
    </row>
    <row r="5" spans="1:5" x14ac:dyDescent="0.3">
      <c r="A5" t="s">
        <v>67</v>
      </c>
      <c r="E5" t="s">
        <v>72</v>
      </c>
    </row>
    <row r="6" spans="1:5" x14ac:dyDescent="0.3">
      <c r="A6" t="s">
        <v>68</v>
      </c>
      <c r="E6" t="s">
        <v>73</v>
      </c>
    </row>
    <row r="7" spans="1:5" x14ac:dyDescent="0.3">
      <c r="E7" t="s">
        <v>74</v>
      </c>
    </row>
  </sheetData>
  <sheetProtection sheet="1" objects="1" scenarios="1" selectLockedCells="1" selectUnlockedCells="1"/>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Grace</dc:creator>
  <cp:lastModifiedBy>Nicholas Southey</cp:lastModifiedBy>
  <dcterms:created xsi:type="dcterms:W3CDTF">2016-09-26T01:23:51Z</dcterms:created>
  <dcterms:modified xsi:type="dcterms:W3CDTF">2025-10-02T02:39:30Z</dcterms:modified>
</cp:coreProperties>
</file>